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90" windowHeight="7755" activeTab="1"/>
  </bookViews>
  <sheets>
    <sheet name="Liste Agreg 2" sheetId="4" r:id="rId1"/>
    <sheet name="Liste Agreg 1" sheetId="8" r:id="rId2"/>
  </sheets>
  <definedNames>
    <definedName name="_xlnm._FilterDatabase" localSheetId="0" hidden="1">'Liste Agreg 2'!$A$1:$AL$16</definedName>
  </definedNames>
  <calcPr calcId="124519"/>
</workbook>
</file>

<file path=xl/calcChain.xml><?xml version="1.0" encoding="utf-8"?>
<calcChain xmlns="http://schemas.openxmlformats.org/spreadsheetml/2006/main">
  <c r="AH46" i="8"/>
  <c r="AG46"/>
  <c r="AF46"/>
  <c r="AI46" s="1"/>
  <c r="AH45"/>
  <c r="AG45"/>
  <c r="AF45"/>
  <c r="AI45" s="1"/>
  <c r="AH44"/>
  <c r="AG44"/>
  <c r="AF44"/>
  <c r="AI44" s="1"/>
  <c r="AH43"/>
  <c r="AG43"/>
  <c r="AF43"/>
  <c r="AI43" s="1"/>
  <c r="AH42"/>
  <c r="AG42"/>
  <c r="AF42"/>
  <c r="AI42" s="1"/>
  <c r="AH41"/>
  <c r="AG41"/>
  <c r="AF41"/>
  <c r="AI41" s="1"/>
  <c r="AH40"/>
  <c r="AG40"/>
  <c r="AF40"/>
  <c r="AI40" s="1"/>
  <c r="AH39"/>
  <c r="AG39"/>
  <c r="AF39"/>
  <c r="AI39" s="1"/>
  <c r="AH38"/>
  <c r="AG38"/>
  <c r="AF38"/>
  <c r="AI38" s="1"/>
  <c r="AH37"/>
  <c r="AG37"/>
  <c r="AF37"/>
  <c r="AI37" s="1"/>
  <c r="AH36"/>
  <c r="AG36"/>
  <c r="AF36"/>
  <c r="AI36" s="1"/>
  <c r="AH35"/>
  <c r="AG35"/>
  <c r="AF35"/>
  <c r="AI35" s="1"/>
  <c r="AH34"/>
  <c r="AG34"/>
  <c r="AF34"/>
  <c r="AI34" s="1"/>
  <c r="AH33"/>
  <c r="AG33"/>
  <c r="AF33"/>
  <c r="AI33" s="1"/>
  <c r="AJ33" s="1"/>
  <c r="AH32"/>
  <c r="AG32"/>
  <c r="AF32"/>
  <c r="AI32" s="1"/>
  <c r="AH31"/>
  <c r="AG31"/>
  <c r="AF31"/>
  <c r="AI31" s="1"/>
  <c r="AH30"/>
  <c r="AG30"/>
  <c r="AF30"/>
  <c r="AI30" s="1"/>
  <c r="AH29"/>
  <c r="AG29"/>
  <c r="AF29"/>
  <c r="AI29" s="1"/>
  <c r="AH28"/>
  <c r="AG28"/>
  <c r="AF28"/>
  <c r="AI28" s="1"/>
  <c r="AH27"/>
  <c r="AG27"/>
  <c r="AF27"/>
  <c r="AI27" s="1"/>
  <c r="AI26"/>
  <c r="AH26"/>
  <c r="AG26"/>
  <c r="AF26"/>
  <c r="AH25"/>
  <c r="AG25"/>
  <c r="AF25"/>
  <c r="AI25" s="1"/>
  <c r="AH24"/>
  <c r="AG24"/>
  <c r="AF24"/>
  <c r="AI24" s="1"/>
  <c r="AH23"/>
  <c r="AG23"/>
  <c r="AF23"/>
  <c r="AI23" s="1"/>
  <c r="AH22"/>
  <c r="AG22"/>
  <c r="AF22"/>
  <c r="AI22" s="1"/>
  <c r="AH21"/>
  <c r="AG21"/>
  <c r="AF21"/>
  <c r="AI21" s="1"/>
  <c r="AH20"/>
  <c r="AG20"/>
  <c r="AF20"/>
  <c r="AI20" s="1"/>
  <c r="AH19"/>
  <c r="AG19"/>
  <c r="AF19"/>
  <c r="AI19" s="1"/>
  <c r="AH18"/>
  <c r="AG18"/>
  <c r="AF18"/>
  <c r="AI18" s="1"/>
  <c r="AH17"/>
  <c r="AG17"/>
  <c r="AF17"/>
  <c r="AI17" s="1"/>
  <c r="AH16"/>
  <c r="AG16"/>
  <c r="AF16"/>
  <c r="AI16" s="1"/>
  <c r="AH15"/>
  <c r="AG15"/>
  <c r="AF15"/>
  <c r="AI15" s="1"/>
  <c r="AH14"/>
  <c r="AG14"/>
  <c r="AF14"/>
  <c r="AI14" s="1"/>
  <c r="AH13"/>
  <c r="AG13"/>
  <c r="AF13"/>
  <c r="AI13" s="1"/>
  <c r="AH12"/>
  <c r="AG12"/>
  <c r="AF12"/>
  <c r="AI12" s="1"/>
  <c r="AH11"/>
  <c r="AG11"/>
  <c r="AF11"/>
  <c r="AI11" s="1"/>
  <c r="AH10"/>
  <c r="AG10"/>
  <c r="AF10"/>
  <c r="AI10" s="1"/>
  <c r="AH9"/>
  <c r="AG9"/>
  <c r="AF9"/>
  <c r="AI9" s="1"/>
  <c r="AH8"/>
  <c r="AG8"/>
  <c r="AF8"/>
  <c r="AI8" s="1"/>
  <c r="AH7"/>
  <c r="AG7"/>
  <c r="AF7"/>
  <c r="AI7" s="1"/>
  <c r="AH6"/>
  <c r="AG6"/>
  <c r="AF6"/>
  <c r="AI6" s="1"/>
  <c r="AH5"/>
  <c r="AG5"/>
  <c r="AF5"/>
  <c r="AI5" s="1"/>
  <c r="AH4"/>
  <c r="AG4"/>
  <c r="AF4"/>
  <c r="AI4" s="1"/>
  <c r="AH3"/>
  <c r="AG3"/>
  <c r="AF3"/>
  <c r="AI3" s="1"/>
  <c r="AH2"/>
  <c r="AG2"/>
  <c r="AF2"/>
  <c r="AI2" s="1"/>
  <c r="AJ5" l="1"/>
  <c r="AJ17"/>
  <c r="AJ19"/>
  <c r="AJ40"/>
  <c r="AJ24"/>
  <c r="AJ35"/>
  <c r="AJ18"/>
  <c r="AJ3"/>
  <c r="AJ21"/>
  <c r="AJ22"/>
  <c r="AJ37"/>
  <c r="AJ38"/>
  <c r="AJ34"/>
  <c r="AJ10"/>
  <c r="AJ20"/>
  <c r="AJ29"/>
  <c r="AJ30"/>
  <c r="AJ31"/>
  <c r="AJ36"/>
  <c r="AJ45"/>
  <c r="AJ46"/>
  <c r="AJ16"/>
  <c r="AJ25"/>
  <c r="AJ26"/>
  <c r="AJ27"/>
  <c r="AJ32"/>
  <c r="AJ41"/>
  <c r="AJ42"/>
  <c r="AJ43"/>
  <c r="AJ23"/>
  <c r="AJ28"/>
  <c r="AJ39"/>
  <c r="AJ44"/>
  <c r="AJ6"/>
  <c r="AJ15"/>
  <c r="AJ2"/>
  <c r="AJ11"/>
  <c r="AJ12"/>
  <c r="AJ13"/>
  <c r="AJ7"/>
  <c r="AJ8"/>
  <c r="AJ4"/>
  <c r="AJ9"/>
  <c r="AJ14"/>
  <c r="AJ3" i="4" l="1"/>
  <c r="AJ6"/>
  <c r="AJ15"/>
  <c r="AJ5"/>
  <c r="AJ4"/>
  <c r="AJ8"/>
  <c r="AJ13"/>
  <c r="AJ16"/>
  <c r="AJ7"/>
  <c r="AJ14"/>
  <c r="AJ9"/>
  <c r="AJ12"/>
  <c r="AJ11"/>
  <c r="AJ2"/>
  <c r="AJ10"/>
</calcChain>
</file>

<file path=xl/sharedStrings.xml><?xml version="1.0" encoding="utf-8"?>
<sst xmlns="http://schemas.openxmlformats.org/spreadsheetml/2006/main" count="1321" uniqueCount="533">
  <si>
    <t>Dossier N°</t>
  </si>
  <si>
    <t>Ordre</t>
  </si>
  <si>
    <t>N° C.I.N. ou du passeport</t>
  </si>
  <si>
    <t>Nom</t>
  </si>
  <si>
    <t>Prénom</t>
  </si>
  <si>
    <t>Nom de jeune fille</t>
  </si>
  <si>
    <t>Date de naissance</t>
  </si>
  <si>
    <t>Lieu de naissance</t>
  </si>
  <si>
    <t>Nationalité</t>
  </si>
  <si>
    <t>Sexe</t>
  </si>
  <si>
    <t>Adresse complète</t>
  </si>
  <si>
    <t>Pays</t>
  </si>
  <si>
    <t>Gouvernorat</t>
  </si>
  <si>
    <t>Ville</t>
  </si>
  <si>
    <t>Code postal</t>
  </si>
  <si>
    <t>Téléphone</t>
  </si>
  <si>
    <t>Adresse e-mail</t>
  </si>
  <si>
    <t>Année du Bac</t>
  </si>
  <si>
    <t>Mention du bac</t>
  </si>
  <si>
    <t>Etablissement du dernier diplôme</t>
  </si>
  <si>
    <t>Nature diplôme obtenu</t>
  </si>
  <si>
    <t xml:space="preserve">Année d´obtention du diplôme </t>
  </si>
  <si>
    <t>Année Univ. 1</t>
  </si>
  <si>
    <t>Moyenne 1</t>
  </si>
  <si>
    <t>Session 1</t>
  </si>
  <si>
    <t>Année Univ. 2</t>
  </si>
  <si>
    <t>Moyenne 2</t>
  </si>
  <si>
    <t>Session 2</t>
  </si>
  <si>
    <t>Année Univ. 3</t>
  </si>
  <si>
    <t>Moyenne 3</t>
  </si>
  <si>
    <t>Session 3</t>
  </si>
  <si>
    <t>Année Univ. 4</t>
  </si>
  <si>
    <t>Moyenne 4</t>
  </si>
  <si>
    <t>Session 4</t>
  </si>
  <si>
    <t>Total des redoublements</t>
  </si>
  <si>
    <t>Choix 1</t>
  </si>
  <si>
    <t>Choix 2</t>
  </si>
  <si>
    <t>Tunisienne</t>
  </si>
  <si>
    <t>Masculin</t>
  </si>
  <si>
    <t xml:space="preserve"> Tunisie </t>
  </si>
  <si>
    <t>sidi Bouzid</t>
  </si>
  <si>
    <t>Assez bien</t>
  </si>
  <si>
    <t>ISL Gabès</t>
  </si>
  <si>
    <t>LICENCE FONDAMENTALE</t>
  </si>
  <si>
    <t>2013-2014</t>
  </si>
  <si>
    <t>2014-2015</t>
  </si>
  <si>
    <t>2015-2016</t>
  </si>
  <si>
    <t>Agrégation :anglais</t>
  </si>
  <si>
    <t>Mastère de recherche anglais : littérature</t>
  </si>
  <si>
    <t>Mahdia</t>
  </si>
  <si>
    <t>Féminin</t>
  </si>
  <si>
    <t>mahdia</t>
  </si>
  <si>
    <t>Passable</t>
  </si>
  <si>
    <t>FLSH Sousse</t>
  </si>
  <si>
    <t>Mastère de recherche anglais : Linguistique</t>
  </si>
  <si>
    <t xml:space="preserve"> 29/2016</t>
  </si>
  <si>
    <t>ben afia</t>
  </si>
  <si>
    <t>ameni</t>
  </si>
  <si>
    <t>1993-07-04</t>
  </si>
  <si>
    <t>monastir</t>
  </si>
  <si>
    <t>avenue carthage khniss 5011</t>
  </si>
  <si>
    <t>khniss</t>
  </si>
  <si>
    <t>amenimayna93@gmail.com</t>
  </si>
  <si>
    <t>2012-2013</t>
  </si>
  <si>
    <t>Mastère professionnelle en Anglais de communication</t>
  </si>
  <si>
    <t>kasserine</t>
  </si>
  <si>
    <t>FLSH de Sfax</t>
  </si>
  <si>
    <t>2011-2012</t>
  </si>
  <si>
    <t xml:space="preserve"> 45/2016</t>
  </si>
  <si>
    <t>Khorchani</t>
  </si>
  <si>
    <t>Ilhem</t>
  </si>
  <si>
    <t>1994-12-12</t>
  </si>
  <si>
    <t>Tataouine</t>
  </si>
  <si>
    <t>Ghomrassen Tataouine</t>
  </si>
  <si>
    <t>tataouine</t>
  </si>
  <si>
    <t>Ghomrassen Ksar Hadada</t>
  </si>
  <si>
    <t>ilhemkhorchanica1920@gmail.com</t>
  </si>
  <si>
    <t>Marwa</t>
  </si>
  <si>
    <t xml:space="preserve"> 71/2016</t>
  </si>
  <si>
    <t>Ben sadok</t>
  </si>
  <si>
    <t>Nesrine</t>
  </si>
  <si>
    <t>Ben Sadok</t>
  </si>
  <si>
    <t>1993-09-20</t>
  </si>
  <si>
    <t>sfax</t>
  </si>
  <si>
    <t>Rue kheder ben hsin chebba 5170</t>
  </si>
  <si>
    <t>chebba</t>
  </si>
  <si>
    <t>nesrine_bensadok@yahoo.fr</t>
  </si>
  <si>
    <t>Sidi Bouzid</t>
  </si>
  <si>
    <t xml:space="preserve"> 109/2016</t>
  </si>
  <si>
    <t>tlili</t>
  </si>
  <si>
    <t>amani</t>
  </si>
  <si>
    <t>tlili amani</t>
  </si>
  <si>
    <t>1994-02-03</t>
  </si>
  <si>
    <t>Tlili Neji STEG district kasserine</t>
  </si>
  <si>
    <t>amanitlili12@yahoo.fr</t>
  </si>
  <si>
    <t xml:space="preserve">ISEAH sbeitla </t>
  </si>
  <si>
    <t>médenine</t>
  </si>
  <si>
    <t>Djerba</t>
  </si>
  <si>
    <t xml:space="preserve"> 175/2016</t>
  </si>
  <si>
    <t>akremi</t>
  </si>
  <si>
    <t>ibtissem</t>
  </si>
  <si>
    <t>1994-08-30</t>
  </si>
  <si>
    <t xml:space="preserve">gafsa </t>
  </si>
  <si>
    <t xml:space="preserve">zawya gsar gafsa  </t>
  </si>
  <si>
    <t>gafsa</t>
  </si>
  <si>
    <t>raja.baccouch@gmail.com</t>
  </si>
  <si>
    <t xml:space="preserve">institut supérieur des études appliquées en humanités de gafsa </t>
  </si>
  <si>
    <t>Asma</t>
  </si>
  <si>
    <t>gabès</t>
  </si>
  <si>
    <t>tunis</t>
  </si>
  <si>
    <t>ISLAT MOKNINE</t>
  </si>
  <si>
    <t>2010-2011</t>
  </si>
  <si>
    <t xml:space="preserve"> 218/2016</t>
  </si>
  <si>
    <t>Sana</t>
  </si>
  <si>
    <t>Farhat</t>
  </si>
  <si>
    <t>sana farhat</t>
  </si>
  <si>
    <t>1992-03-14</t>
  </si>
  <si>
    <t>Beni Hassen</t>
  </si>
  <si>
    <t>sanafarhat85@yahoo.com</t>
  </si>
  <si>
    <t>beni hassen</t>
  </si>
  <si>
    <t>Safa</t>
  </si>
  <si>
    <t>Monastir</t>
  </si>
  <si>
    <t xml:space="preserve"> 234/2016</t>
  </si>
  <si>
    <t>Bouchlama</t>
  </si>
  <si>
    <t>Raafa</t>
  </si>
  <si>
    <t>1993-09-09</t>
  </si>
  <si>
    <t>Sfax</t>
  </si>
  <si>
    <t>cité résidentielle des cadres du Groupe Chemique Tunisien à Skhira</t>
  </si>
  <si>
    <t>Skhira</t>
  </si>
  <si>
    <t>raafa.bouchlama@yahoo.com</t>
  </si>
  <si>
    <t xml:space="preserve"> 259/2016</t>
  </si>
  <si>
    <t>Tawba</t>
  </si>
  <si>
    <t>Salhi</t>
  </si>
  <si>
    <t>1994-01-07</t>
  </si>
  <si>
    <t>Gafsa</t>
  </si>
  <si>
    <t>1 Rue Essandel Cité Lafrane Doualy Gafsa</t>
  </si>
  <si>
    <t xml:space="preserve">Doualy </t>
  </si>
  <si>
    <t>ajram_nancy2014@hotmail.com</t>
  </si>
  <si>
    <t>ISEAH.Gafsa</t>
  </si>
  <si>
    <t>2007-2008</t>
  </si>
  <si>
    <t>2009-2010</t>
  </si>
  <si>
    <t xml:space="preserve"> 296/2016</t>
  </si>
  <si>
    <t>Abdelhedi</t>
  </si>
  <si>
    <t>Ossama</t>
  </si>
  <si>
    <t>1990-11-06</t>
  </si>
  <si>
    <t>N°18 Nahj Ibn Rochd Elmadina Elatika Sfax</t>
  </si>
  <si>
    <t>ossama-abdelhedi@hotmail.fr</t>
  </si>
  <si>
    <t>Sousse</t>
  </si>
  <si>
    <t>sousse</t>
  </si>
  <si>
    <t>Chebba</t>
  </si>
  <si>
    <t>ines</t>
  </si>
  <si>
    <t xml:space="preserve"> 371/2016</t>
  </si>
  <si>
    <t>mnassri</t>
  </si>
  <si>
    <t>salma</t>
  </si>
  <si>
    <t>1993-04-11</t>
  </si>
  <si>
    <t>ben aoun</t>
  </si>
  <si>
    <t xml:space="preserve">bibliothèque beirut </t>
  </si>
  <si>
    <t>bir lehfay</t>
  </si>
  <si>
    <t>wildamaryllis23@gmail.com</t>
  </si>
  <si>
    <t>ISEAH GAFSA</t>
  </si>
  <si>
    <t xml:space="preserve"> 377/2016</t>
  </si>
  <si>
    <t>khmaiess</t>
  </si>
  <si>
    <t>1984-12-16</t>
  </si>
  <si>
    <t>ouled mnasser</t>
  </si>
  <si>
    <t>colege ouled mnasser</t>
  </si>
  <si>
    <t>mnassri.khmaiess@gmail.com</t>
  </si>
  <si>
    <t>Bien</t>
  </si>
  <si>
    <t>MAITRISE</t>
  </si>
  <si>
    <t>2003-2004</t>
  </si>
  <si>
    <t>2004-2005</t>
  </si>
  <si>
    <t>2005-2006</t>
  </si>
  <si>
    <t>2006-2007</t>
  </si>
  <si>
    <t xml:space="preserve"> 398/2016</t>
  </si>
  <si>
    <t>Horig</t>
  </si>
  <si>
    <t>1994-05-20</t>
  </si>
  <si>
    <t>sayada</t>
  </si>
  <si>
    <t xml:space="preserve">Rue sidi abdessalam </t>
  </si>
  <si>
    <t>inspiration.ilhem.horig@live.fr</t>
  </si>
  <si>
    <t xml:space="preserve"> 417/2016</t>
  </si>
  <si>
    <t>Sahal</t>
  </si>
  <si>
    <t>Imen</t>
  </si>
  <si>
    <t>1987-07-24</t>
  </si>
  <si>
    <t>Avenue La_Nassim Zone1 Ajim_Djerba</t>
  </si>
  <si>
    <t>Ajim</t>
  </si>
  <si>
    <t>imen.sahal@gmail.com</t>
  </si>
  <si>
    <t>2008-2009</t>
  </si>
  <si>
    <t xml:space="preserve"> 435/2016</t>
  </si>
  <si>
    <t>Hajjej</t>
  </si>
  <si>
    <t>Halima</t>
  </si>
  <si>
    <t>1993-01-13</t>
  </si>
  <si>
    <t>Gabès</t>
  </si>
  <si>
    <t>Avenue 18 Janvier 6021 Ghannouch Gabès</t>
  </si>
  <si>
    <t>Ghannouch</t>
  </si>
  <si>
    <t>halimahajjej2013@gmail.com</t>
  </si>
  <si>
    <t>mariem</t>
  </si>
  <si>
    <t>Mastère professionnelle Cross-media</t>
  </si>
  <si>
    <t>Boutheina</t>
  </si>
  <si>
    <t>kairouan</t>
  </si>
  <si>
    <t xml:space="preserve"> 484/2016</t>
  </si>
  <si>
    <t>Issaoui</t>
  </si>
  <si>
    <t>Melle Ilhem Issaoui</t>
  </si>
  <si>
    <t>1992-12-30</t>
  </si>
  <si>
    <t>Sidibouzid</t>
  </si>
  <si>
    <t>29 Rue Ahmed Tlili Ecole privée Alwasat Sidibouzid 9100</t>
  </si>
  <si>
    <t>ilhemdaly@yahoo.fr</t>
  </si>
  <si>
    <t xml:space="preserve"> 496/2016</t>
  </si>
  <si>
    <t>lahouar</t>
  </si>
  <si>
    <t>islem</t>
  </si>
  <si>
    <t>1993-05-02</t>
  </si>
  <si>
    <t>hammam sousse</t>
  </si>
  <si>
    <t>43 RUE HAMMERSHOULD SAHLOUL HAMMAM SOUSSE SOUSSE</t>
  </si>
  <si>
    <t>HAMMAM SOUSSE</t>
  </si>
  <si>
    <t>sassou8islem@gmail.com</t>
  </si>
  <si>
    <t xml:space="preserve"> 533/2016</t>
  </si>
  <si>
    <t>Derouiche</t>
  </si>
  <si>
    <t>1994-08-09</t>
  </si>
  <si>
    <t>El Hekaima- Mahdia</t>
  </si>
  <si>
    <t xml:space="preserve">El Hekaïma </t>
  </si>
  <si>
    <t>Darwichboutheina@gmail.com</t>
  </si>
  <si>
    <t xml:space="preserve"> 535/2016</t>
  </si>
  <si>
    <t>ben ibrahim</t>
  </si>
  <si>
    <t>haifa</t>
  </si>
  <si>
    <t>1995-03-01</t>
  </si>
  <si>
    <t>kebili</t>
  </si>
  <si>
    <t>jaziret_louhichi_souklahad_kebili</t>
  </si>
  <si>
    <t>kébili</t>
  </si>
  <si>
    <t>souklahad</t>
  </si>
  <si>
    <t>brahim.haifa@yahoo.fr</t>
  </si>
  <si>
    <t xml:space="preserve"> 558/2016</t>
  </si>
  <si>
    <t>afli</t>
  </si>
  <si>
    <t>olfa</t>
  </si>
  <si>
    <t>1978-01-14</t>
  </si>
  <si>
    <t>22 rue banou ameur ardh taamallah -menchia    -kairouan 3100</t>
  </si>
  <si>
    <t>afliolfa@ymail.com</t>
  </si>
  <si>
    <t>faculte de kairoan</t>
  </si>
  <si>
    <t>2001-2002</t>
  </si>
  <si>
    <t>2002-2003</t>
  </si>
  <si>
    <t>M'saken</t>
  </si>
  <si>
    <t>FSHS Tunis</t>
  </si>
  <si>
    <t xml:space="preserve"> 667/2016</t>
  </si>
  <si>
    <t>DAHMANI</t>
  </si>
  <si>
    <t>NAJOUA</t>
  </si>
  <si>
    <t>1969-09-23</t>
  </si>
  <si>
    <t>7, Rue du Kef 4070 M'saken</t>
  </si>
  <si>
    <t>najoua.dny@gmail.com</t>
  </si>
  <si>
    <t>FLAH Manouba</t>
  </si>
  <si>
    <t>1989-1990</t>
  </si>
  <si>
    <t>1990-1991</t>
  </si>
  <si>
    <t>1991-1992</t>
  </si>
  <si>
    <t>1992-1993</t>
  </si>
  <si>
    <t xml:space="preserve"> 675/2016</t>
  </si>
  <si>
    <t>SEKRI</t>
  </si>
  <si>
    <t>NAJAH</t>
  </si>
  <si>
    <t>1989-03-27</t>
  </si>
  <si>
    <t>SFAX</t>
  </si>
  <si>
    <t xml:space="preserve">CITE SAADA MAHRES 3060 </t>
  </si>
  <si>
    <t>MAHRES</t>
  </si>
  <si>
    <t>sakri.najah@gmail.com</t>
  </si>
  <si>
    <t xml:space="preserve"> 680/2016</t>
  </si>
  <si>
    <t>Monser</t>
  </si>
  <si>
    <t>Ahlem</t>
  </si>
  <si>
    <t>1993-08-17</t>
  </si>
  <si>
    <t>Alia Bradaa Ksour Essef Mahdia</t>
  </si>
  <si>
    <t>Ksour Essef</t>
  </si>
  <si>
    <t>ahlemmonser71@gmail.com</t>
  </si>
  <si>
    <t xml:space="preserve"> 738/2016</t>
  </si>
  <si>
    <t>TLIHA</t>
  </si>
  <si>
    <t>SARRA</t>
  </si>
  <si>
    <t>1993-04-10</t>
  </si>
  <si>
    <t>ksar Ouled Debbeb Tataouine</t>
  </si>
  <si>
    <t>tliha.sarra@yahoo.com</t>
  </si>
  <si>
    <t xml:space="preserve"> 849/2016</t>
  </si>
  <si>
    <t>Brahim</t>
  </si>
  <si>
    <t>1992-11-04</t>
  </si>
  <si>
    <t>Avenue Habib Bourguiba</t>
  </si>
  <si>
    <t>haloumahabib@gmail.com</t>
  </si>
  <si>
    <t xml:space="preserve"> 855/2016</t>
  </si>
  <si>
    <t>Mahmoudi</t>
  </si>
  <si>
    <t>Arwa</t>
  </si>
  <si>
    <t>1992-05-01</t>
  </si>
  <si>
    <t>Mascat Oman</t>
  </si>
  <si>
    <t xml:space="preserve">Imm. Ahmed - Rue de Monnaie - Cité Riadh - Sousse </t>
  </si>
  <si>
    <t>arwa.mahmoudi88@gmail.com</t>
  </si>
  <si>
    <t xml:space="preserve"> 866/2016</t>
  </si>
  <si>
    <t>kaddoussi</t>
  </si>
  <si>
    <t>safa</t>
  </si>
  <si>
    <t>1992-07-25</t>
  </si>
  <si>
    <t>regueb</t>
  </si>
  <si>
    <t xml:space="preserve">cité ezzouhour regueb </t>
  </si>
  <si>
    <t>sofiasofie66@gmail.com</t>
  </si>
  <si>
    <t xml:space="preserve"> 1011/2016</t>
  </si>
  <si>
    <t>arous</t>
  </si>
  <si>
    <t>1993-06-10</t>
  </si>
  <si>
    <t xml:space="preserve">avenue Habib Borguiba imeuble Azria sfax </t>
  </si>
  <si>
    <t>mariem.arous2301@gmail.com</t>
  </si>
  <si>
    <t xml:space="preserve"> 1105/2016</t>
  </si>
  <si>
    <t>guedouar</t>
  </si>
  <si>
    <t>rahma</t>
  </si>
  <si>
    <t>1994-03-01</t>
  </si>
  <si>
    <t>rue de flemech mahrés sfax</t>
  </si>
  <si>
    <t>mahrés</t>
  </si>
  <si>
    <t>guedouarrrahma@gmail.com</t>
  </si>
  <si>
    <t xml:space="preserve"> 1126/2016</t>
  </si>
  <si>
    <t>Ataoui</t>
  </si>
  <si>
    <t>Ichrak</t>
  </si>
  <si>
    <t>1987-07-12</t>
  </si>
  <si>
    <t>05 Avenue Habib Bourguiba Mahdia</t>
  </si>
  <si>
    <t>ataoui@ymail.com</t>
  </si>
  <si>
    <t xml:space="preserve"> 1139/2016</t>
  </si>
  <si>
    <t>Masmoudi</t>
  </si>
  <si>
    <t xml:space="preserve">Bouraoui </t>
  </si>
  <si>
    <t>1981-08-09</t>
  </si>
  <si>
    <t xml:space="preserve">86 rue 775 cité bahri 2 sfax </t>
  </si>
  <si>
    <t>bourawimasmoudi@gmail.com</t>
  </si>
  <si>
    <t>Autres</t>
  </si>
  <si>
    <t xml:space="preserve"> 1201/2016</t>
  </si>
  <si>
    <t>taktak</t>
  </si>
  <si>
    <t>yesmine</t>
  </si>
  <si>
    <t xml:space="preserve">taktak </t>
  </si>
  <si>
    <t>1989-05-23</t>
  </si>
  <si>
    <t xml:space="preserve">rue 42 remada immobilier guomrasni </t>
  </si>
  <si>
    <t>Thameuryesmine6@gmail.com</t>
  </si>
  <si>
    <t xml:space="preserve"> 1217/2016</t>
  </si>
  <si>
    <t>guediri</t>
  </si>
  <si>
    <t>maissa</t>
  </si>
  <si>
    <t>1989-05-02</t>
  </si>
  <si>
    <t>mareth</t>
  </si>
  <si>
    <t>zerkin2 mareth 6080 gabes</t>
  </si>
  <si>
    <t>maisagdiri@hotmail.fr</t>
  </si>
  <si>
    <t xml:space="preserve"> 1252/2016</t>
  </si>
  <si>
    <t>Malek</t>
  </si>
  <si>
    <t>Olfa</t>
  </si>
  <si>
    <t>1992-06-18</t>
  </si>
  <si>
    <t>Rue de la Palestine Ksibet Mediouni Monastir Tunisie 5031</t>
  </si>
  <si>
    <t>Ksibet Mediouni</t>
  </si>
  <si>
    <t>olfamalek796@gmail.com</t>
  </si>
  <si>
    <t xml:space="preserve"> 1262/2016</t>
  </si>
  <si>
    <t>rezgui</t>
  </si>
  <si>
    <t>omnia</t>
  </si>
  <si>
    <t>1994-06-21</t>
  </si>
  <si>
    <t xml:space="preserve">rue tahar haddad cité 2 ( c2) Monastir </t>
  </si>
  <si>
    <t xml:space="preserve">monastir </t>
  </si>
  <si>
    <t>yourwish@outlook.fr</t>
  </si>
  <si>
    <t xml:space="preserve">Institut des Etudes  Appliquées en Humanités Sbeitla </t>
  </si>
  <si>
    <t>abbes</t>
  </si>
  <si>
    <t xml:space="preserve"> 1300/2016</t>
  </si>
  <si>
    <t>Bougatef</t>
  </si>
  <si>
    <t>Hanen</t>
  </si>
  <si>
    <t>1983-12-23</t>
  </si>
  <si>
    <t>belkhir 2115gafsa</t>
  </si>
  <si>
    <t>belkhir</t>
  </si>
  <si>
    <t>a.bougatef@yahoo.fr</t>
  </si>
  <si>
    <t>iseahg</t>
  </si>
  <si>
    <t xml:space="preserve"> 1321/2016</t>
  </si>
  <si>
    <t>haggui</t>
  </si>
  <si>
    <t>malek</t>
  </si>
  <si>
    <t>1989-10-07</t>
  </si>
  <si>
    <t xml:space="preserve">kasserine </t>
  </si>
  <si>
    <t>34 rue el wardi el  khmiri cité esalem 1</t>
  </si>
  <si>
    <t>malekhaggui@outlook.com</t>
  </si>
  <si>
    <t>ISL Tunis</t>
  </si>
  <si>
    <t xml:space="preserve"> 1415/2016</t>
  </si>
  <si>
    <t>Samaali</t>
  </si>
  <si>
    <t>1994-04-01</t>
  </si>
  <si>
    <t>Jelma</t>
  </si>
  <si>
    <t>Sidi bouzid jelma izirek</t>
  </si>
  <si>
    <t>samaalimahria@gmail.com</t>
  </si>
  <si>
    <t>Institut superieur des études appliquée en humanité de sbeitla</t>
  </si>
  <si>
    <t xml:space="preserve"> 1480/2016</t>
  </si>
  <si>
    <t>Lahouimel</t>
  </si>
  <si>
    <t>1989-08-24</t>
  </si>
  <si>
    <t xml:space="preserve">1, rue de la Mecque </t>
  </si>
  <si>
    <t>houimelmarwa@gmail.com</t>
  </si>
  <si>
    <t xml:space="preserve"> 1530/2016</t>
  </si>
  <si>
    <t>Zouidi</t>
  </si>
  <si>
    <t>Mejda</t>
  </si>
  <si>
    <t>1994-01-14</t>
  </si>
  <si>
    <t>Hnchir brik El gallel Manzel Bouzayenne Sidi bouzid</t>
  </si>
  <si>
    <t>Manzel Bouzayenne</t>
  </si>
  <si>
    <t>boukadi94@gmail.com</t>
  </si>
  <si>
    <t xml:space="preserve"> 1569/2016</t>
  </si>
  <si>
    <t>maha</t>
  </si>
  <si>
    <t>ben belgacem</t>
  </si>
  <si>
    <t>1993-06-20</t>
  </si>
  <si>
    <t>KSA_jeddah</t>
  </si>
  <si>
    <t>cité Sourour n1 hencha_sfax</t>
  </si>
  <si>
    <t>hencha</t>
  </si>
  <si>
    <t>mahabenbelgacem1993@gmail.com</t>
  </si>
  <si>
    <t xml:space="preserve"> 1570/2016</t>
  </si>
  <si>
    <t>riadh</t>
  </si>
  <si>
    <t>cherif</t>
  </si>
  <si>
    <t>1994-03-07</t>
  </si>
  <si>
    <t>jbeniyana</t>
  </si>
  <si>
    <t xml:space="preserve">ouled yousef jbeniyana </t>
  </si>
  <si>
    <t>riadhchrif73@gmail.com</t>
  </si>
  <si>
    <t xml:space="preserve"> 1593/2016</t>
  </si>
  <si>
    <t>Mnejja</t>
  </si>
  <si>
    <t>Kassem</t>
  </si>
  <si>
    <t>1993-08-10</t>
  </si>
  <si>
    <t>Rue Majida Boulila, immeuble Zafir, 5éme étage, appartement 51, Sfax, Tunisie.</t>
  </si>
  <si>
    <t>mnejja.kassem@gmail.com</t>
  </si>
  <si>
    <t xml:space="preserve"> 1602/2016</t>
  </si>
  <si>
    <t>Zaabi</t>
  </si>
  <si>
    <t>Hasna</t>
  </si>
  <si>
    <t>Hasna Zaabi</t>
  </si>
  <si>
    <t>1994-11-17</t>
  </si>
  <si>
    <t>Mareth</t>
  </si>
  <si>
    <t xml:space="preserve">gabes zarat rue du collége </t>
  </si>
  <si>
    <t>zarat</t>
  </si>
  <si>
    <t>asmahajjaji11@gmail.com</t>
  </si>
  <si>
    <t xml:space="preserve"> 1640/2016</t>
  </si>
  <si>
    <t xml:space="preserve">Ben Ghozlen </t>
  </si>
  <si>
    <t xml:space="preserve">Imen Ben ghozlen </t>
  </si>
  <si>
    <t>1983-02-01</t>
  </si>
  <si>
    <t>Faculté de médecine Sfax Avenue Majida Boulila 3029</t>
  </si>
  <si>
    <t xml:space="preserve">sfax </t>
  </si>
  <si>
    <t>imenbenghozlen@gmail.com</t>
  </si>
  <si>
    <t xml:space="preserve"> 1644/2016</t>
  </si>
  <si>
    <t>mansour</t>
  </si>
  <si>
    <t>melek</t>
  </si>
  <si>
    <t>1993-07-07</t>
  </si>
  <si>
    <t>borjine 4015, maison derriere la garde nationale, M'Saken, Sousse</t>
  </si>
  <si>
    <t>borjine, m'saken</t>
  </si>
  <si>
    <t>chitalie-kervati@live.fr</t>
  </si>
  <si>
    <t>Sassi</t>
  </si>
  <si>
    <t xml:space="preserve"> 1668/2016</t>
  </si>
  <si>
    <t>IBTISSEM</t>
  </si>
  <si>
    <t>SMARI</t>
  </si>
  <si>
    <t>1993-05-04</t>
  </si>
  <si>
    <t>SENED</t>
  </si>
  <si>
    <t xml:space="preserve">CITE AL NASER SENED </t>
  </si>
  <si>
    <t>smariibtissem@gmail.com</t>
  </si>
  <si>
    <t xml:space="preserve"> 1773/2016</t>
  </si>
  <si>
    <t>1990-02-06</t>
  </si>
  <si>
    <t>rue de stade 3080 jebeniana sfax</t>
  </si>
  <si>
    <t>jebeniana</t>
  </si>
  <si>
    <t>ahmed100abbes@gmail.com</t>
  </si>
  <si>
    <t xml:space="preserve"> 1999/2016</t>
  </si>
  <si>
    <t>yahya</t>
  </si>
  <si>
    <t>saida</t>
  </si>
  <si>
    <t>1987-01-02</t>
  </si>
  <si>
    <t xml:space="preserve">Citée Essourour gafsa / B. P. 1147 Elintilaka 2117 gafsa 2100 </t>
  </si>
  <si>
    <t>sousou201054@hotmail.fr</t>
  </si>
  <si>
    <t xml:space="preserve">Institut Supérieur des Etudes Appliquées en Humanités de Gafsa </t>
  </si>
  <si>
    <t xml:space="preserve"> 2055/2016</t>
  </si>
  <si>
    <t>oudali</t>
  </si>
  <si>
    <t>feiza</t>
  </si>
  <si>
    <t>abidi</t>
  </si>
  <si>
    <t>1974-01-12</t>
  </si>
  <si>
    <t>route mahdia km5</t>
  </si>
  <si>
    <t>feiza.a@hotmail.fr</t>
  </si>
  <si>
    <t>1994-1995</t>
  </si>
  <si>
    <t>1997-1998</t>
  </si>
  <si>
    <t>1998-1999</t>
  </si>
  <si>
    <t>2000-2001</t>
  </si>
  <si>
    <t xml:space="preserve"> 2083/2016</t>
  </si>
  <si>
    <t>naiji</t>
  </si>
  <si>
    <t>anja</t>
  </si>
  <si>
    <t>1992-12-14</t>
  </si>
  <si>
    <t>2 Rbat Brachna bab Jaladine kairouan</t>
  </si>
  <si>
    <t>Eng_pupil@outlook.com</t>
  </si>
  <si>
    <t xml:space="preserve"> 2097/2016</t>
  </si>
  <si>
    <t>kilani</t>
  </si>
  <si>
    <t xml:space="preserve">Belgacem </t>
  </si>
  <si>
    <t>1980-08-21</t>
  </si>
  <si>
    <t>SKHIRA</t>
  </si>
  <si>
    <t>RUE Lycee AL AHD EL JADID Skhira</t>
  </si>
  <si>
    <t>gigilamorozo2008@hotmail.com</t>
  </si>
  <si>
    <t>1999-2000</t>
  </si>
  <si>
    <t xml:space="preserve"> 2193/2016</t>
  </si>
  <si>
    <t>mdawkhi</t>
  </si>
  <si>
    <t>assala</t>
  </si>
  <si>
    <t>1995-01-28</t>
  </si>
  <si>
    <t>14 rue ahmed ben mostapha citée manar kasserine 1200</t>
  </si>
  <si>
    <t>aloves.somuch@live.fr</t>
  </si>
  <si>
    <t xml:space="preserve"> 2302/2016</t>
  </si>
  <si>
    <t>ksentini</t>
  </si>
  <si>
    <t>dorra</t>
  </si>
  <si>
    <t>1993-05-17</t>
  </si>
  <si>
    <t>imorimerie dorra rte sidi mansour km 0.5 devant stade de mars</t>
  </si>
  <si>
    <t>dora.ksentini@gmail.com</t>
  </si>
  <si>
    <t xml:space="preserve"> 2463/2016</t>
  </si>
  <si>
    <t xml:space="preserve">Abouda </t>
  </si>
  <si>
    <t xml:space="preserve">Sabah </t>
  </si>
  <si>
    <t xml:space="preserve">sabah abouda </t>
  </si>
  <si>
    <t>1989-08-30</t>
  </si>
  <si>
    <t xml:space="preserve">Mezzouna </t>
  </si>
  <si>
    <t xml:space="preserve">site nour mezzouna </t>
  </si>
  <si>
    <t xml:space="preserve">mezzouna </t>
  </si>
  <si>
    <t>aboudasabah08@gmail.com</t>
  </si>
  <si>
    <t xml:space="preserve"> 2575/2016</t>
  </si>
  <si>
    <t>Elfaki</t>
  </si>
  <si>
    <t>Mabrouka</t>
  </si>
  <si>
    <t>1991-10-23</t>
  </si>
  <si>
    <t xml:space="preserve">Benguerden </t>
  </si>
  <si>
    <t xml:space="preserve">Benguerden rue Ras Jdir magazin Anis </t>
  </si>
  <si>
    <t>mabroukaelfaki@gmail.com</t>
  </si>
  <si>
    <t xml:space="preserve"> 2605/2016</t>
  </si>
  <si>
    <t>yangui</t>
  </si>
  <si>
    <t>1980-08-20</t>
  </si>
  <si>
    <t>Route de teniour km 6.5-chihia-avenue habib ayadi -entrée ben ayed-N°2</t>
  </si>
  <si>
    <t>ines.yangui80@gmail.com</t>
  </si>
  <si>
    <t xml:space="preserve"> 2614/2016</t>
  </si>
  <si>
    <t>Kheder</t>
  </si>
  <si>
    <t>1969-06-09</t>
  </si>
  <si>
    <t>Elhamma</t>
  </si>
  <si>
    <t>119 Rue Des Martyres</t>
  </si>
  <si>
    <t>asmakheder@hotmail.fr</t>
  </si>
  <si>
    <t>1993-1994</t>
  </si>
  <si>
    <t xml:space="preserve"> 2653/2016</t>
  </si>
  <si>
    <t>1994-07-06</t>
  </si>
  <si>
    <t>Halk el menjel chatt mariem</t>
  </si>
  <si>
    <t>Sosse</t>
  </si>
  <si>
    <t>sassiahlem767@gmail.com</t>
  </si>
  <si>
    <t xml:space="preserve"> 2656/2016</t>
  </si>
  <si>
    <t>Diouani</t>
  </si>
  <si>
    <t>Noura</t>
  </si>
  <si>
    <t>1994-11-28</t>
  </si>
  <si>
    <t>Haffouz</t>
  </si>
  <si>
    <t>Haffouz  kairouan</t>
  </si>
  <si>
    <t>diouaninoura@gmail.com</t>
  </si>
  <si>
    <t xml:space="preserve"> 2747/2016</t>
  </si>
  <si>
    <t>itidem</t>
  </si>
  <si>
    <t>wannassi</t>
  </si>
  <si>
    <t>ben hammouda</t>
  </si>
  <si>
    <t>1986-08-16</t>
  </si>
  <si>
    <t xml:space="preserve">inspectorat de l enseigement secondaire..rue majida boulila </t>
  </si>
  <si>
    <t>benhamoudaaabdalah@gmail.com</t>
  </si>
  <si>
    <t>Moyen,Gen</t>
  </si>
  <si>
    <t>Bonus</t>
  </si>
  <si>
    <t>Malus</t>
  </si>
  <si>
    <t>Score</t>
  </si>
  <si>
    <t>N° C.I.N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</si>
</sst>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2" fontId="1" fillId="0" borderId="0" xfId="0" applyNumberFormat="1" applyFont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0" fontId="0" fillId="4" borderId="1" xfId="0" applyFill="1" applyBorder="1"/>
    <xf numFmtId="2" fontId="0" fillId="4" borderId="1" xfId="0" applyNumberFormat="1" applyFill="1" applyBorder="1"/>
    <xf numFmtId="2" fontId="1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"/>
  <sheetViews>
    <sheetView workbookViewId="0">
      <selection activeCell="AS25" sqref="AS25"/>
    </sheetView>
  </sheetViews>
  <sheetFormatPr baseColWidth="10" defaultColWidth="9.140625" defaultRowHeight="15"/>
  <cols>
    <col min="1" max="1" width="6" customWidth="1"/>
    <col min="2" max="2" width="10.28515625" bestFit="1" customWidth="1"/>
    <col min="3" max="3" width="8" bestFit="1" customWidth="1"/>
    <col min="4" max="4" width="12.5703125" bestFit="1" customWidth="1"/>
    <col min="5" max="5" width="10" bestFit="1" customWidth="1"/>
    <col min="6" max="35" width="0" hidden="1" customWidth="1"/>
    <col min="36" max="36" width="9.140625" style="3"/>
    <col min="37" max="41" width="0" hidden="1" customWidth="1"/>
  </cols>
  <sheetData>
    <row r="1" spans="1:38">
      <c r="A1" s="4" t="s">
        <v>1</v>
      </c>
      <c r="B1" s="4" t="s">
        <v>0</v>
      </c>
      <c r="C1" s="5" t="s">
        <v>532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6" t="s">
        <v>531</v>
      </c>
      <c r="AK1" t="s">
        <v>35</v>
      </c>
      <c r="AL1" t="s">
        <v>36</v>
      </c>
    </row>
    <row r="2" spans="1:38">
      <c r="A2" s="4">
        <v>1</v>
      </c>
      <c r="B2" s="4" t="s">
        <v>521</v>
      </c>
      <c r="C2" s="4">
        <v>8804772</v>
      </c>
      <c r="D2" s="4" t="s">
        <v>522</v>
      </c>
      <c r="E2" s="4" t="s">
        <v>523</v>
      </c>
      <c r="F2" s="4" t="s">
        <v>524</v>
      </c>
      <c r="G2" s="4" t="s">
        <v>525</v>
      </c>
      <c r="H2" s="4" t="s">
        <v>148</v>
      </c>
      <c r="I2" s="4" t="s">
        <v>37</v>
      </c>
      <c r="J2" s="4" t="s">
        <v>50</v>
      </c>
      <c r="K2" s="4" t="s">
        <v>526</v>
      </c>
      <c r="L2" s="4" t="s">
        <v>39</v>
      </c>
      <c r="M2" s="4" t="s">
        <v>83</v>
      </c>
      <c r="N2" s="4" t="s">
        <v>83</v>
      </c>
      <c r="O2" s="4">
        <v>3000</v>
      </c>
      <c r="P2" s="4">
        <v>93737019</v>
      </c>
      <c r="Q2" s="4" t="s">
        <v>527</v>
      </c>
      <c r="R2" s="4">
        <v>2005</v>
      </c>
      <c r="S2" s="4" t="s">
        <v>41</v>
      </c>
      <c r="T2" s="4" t="s">
        <v>53</v>
      </c>
      <c r="U2" s="4" t="s">
        <v>167</v>
      </c>
      <c r="V2" s="4">
        <v>2010</v>
      </c>
      <c r="W2" s="4" t="s">
        <v>171</v>
      </c>
      <c r="X2" s="4">
        <v>11.9</v>
      </c>
      <c r="Y2" s="4">
        <v>1</v>
      </c>
      <c r="Z2" s="4" t="s">
        <v>139</v>
      </c>
      <c r="AA2" s="4">
        <v>12.08</v>
      </c>
      <c r="AB2" s="4">
        <v>1</v>
      </c>
      <c r="AC2" s="4" t="s">
        <v>185</v>
      </c>
      <c r="AD2" s="4">
        <v>12</v>
      </c>
      <c r="AE2" s="4">
        <v>1</v>
      </c>
      <c r="AF2" s="4" t="s">
        <v>140</v>
      </c>
      <c r="AG2" s="4">
        <v>11.39</v>
      </c>
      <c r="AH2" s="4">
        <v>1</v>
      </c>
      <c r="AI2" s="4">
        <v>1</v>
      </c>
      <c r="AJ2" s="6">
        <f t="shared" ref="AJ2:AJ16" si="0">SUM(X2+AA2+AD2+AG2)/4</f>
        <v>11.842500000000001</v>
      </c>
      <c r="AK2" t="s">
        <v>47</v>
      </c>
      <c r="AL2" t="s">
        <v>48</v>
      </c>
    </row>
    <row r="3" spans="1:38">
      <c r="A3" s="4">
        <v>2</v>
      </c>
      <c r="B3" s="4" t="s">
        <v>368</v>
      </c>
      <c r="C3" s="4">
        <v>9289910</v>
      </c>
      <c r="D3" s="4" t="s">
        <v>369</v>
      </c>
      <c r="E3" s="4" t="s">
        <v>77</v>
      </c>
      <c r="F3" s="4" t="s">
        <v>369</v>
      </c>
      <c r="G3" s="4" t="s">
        <v>370</v>
      </c>
      <c r="H3" s="4" t="s">
        <v>237</v>
      </c>
      <c r="I3" s="4" t="s">
        <v>37</v>
      </c>
      <c r="J3" s="4" t="s">
        <v>50</v>
      </c>
      <c r="K3" s="4" t="s">
        <v>371</v>
      </c>
      <c r="L3" s="4" t="s">
        <v>39</v>
      </c>
      <c r="M3" s="4" t="s">
        <v>148</v>
      </c>
      <c r="N3" s="4" t="s">
        <v>237</v>
      </c>
      <c r="O3" s="4">
        <v>4070</v>
      </c>
      <c r="P3" s="4">
        <v>52017780</v>
      </c>
      <c r="Q3" s="4" t="s">
        <v>372</v>
      </c>
      <c r="R3" s="4">
        <v>2008</v>
      </c>
      <c r="S3" s="4" t="s">
        <v>41</v>
      </c>
      <c r="T3" s="4" t="s">
        <v>245</v>
      </c>
      <c r="U3" s="4" t="s">
        <v>314</v>
      </c>
      <c r="V3" s="4">
        <v>2014</v>
      </c>
      <c r="W3" s="4" t="s">
        <v>67</v>
      </c>
      <c r="X3" s="4">
        <v>10.45</v>
      </c>
      <c r="Y3" s="4">
        <v>0</v>
      </c>
      <c r="Z3" s="4" t="s">
        <v>63</v>
      </c>
      <c r="AA3" s="4">
        <v>10.37</v>
      </c>
      <c r="AB3" s="4">
        <v>1</v>
      </c>
      <c r="AC3" s="4" t="s">
        <v>44</v>
      </c>
      <c r="AD3" s="4">
        <v>16</v>
      </c>
      <c r="AE3" s="4">
        <v>1</v>
      </c>
      <c r="AF3" s="4"/>
      <c r="AG3" s="4">
        <v>10</v>
      </c>
      <c r="AH3" s="4"/>
      <c r="AI3" s="4"/>
      <c r="AJ3" s="6">
        <f t="shared" si="0"/>
        <v>11.705</v>
      </c>
      <c r="AK3" t="s">
        <v>54</v>
      </c>
      <c r="AL3" t="s">
        <v>47</v>
      </c>
    </row>
    <row r="4" spans="1:38">
      <c r="A4" s="4">
        <v>3</v>
      </c>
      <c r="B4" s="4" t="s">
        <v>302</v>
      </c>
      <c r="C4" s="4">
        <v>9372042</v>
      </c>
      <c r="D4" s="4" t="s">
        <v>303</v>
      </c>
      <c r="E4" s="4" t="s">
        <v>304</v>
      </c>
      <c r="F4" s="4" t="s">
        <v>303</v>
      </c>
      <c r="G4" s="4" t="s">
        <v>305</v>
      </c>
      <c r="H4" s="4" t="s">
        <v>49</v>
      </c>
      <c r="I4" s="4" t="s">
        <v>37</v>
      </c>
      <c r="J4" s="4" t="s">
        <v>50</v>
      </c>
      <c r="K4" s="4" t="s">
        <v>306</v>
      </c>
      <c r="L4" s="4" t="s">
        <v>39</v>
      </c>
      <c r="M4" s="4" t="s">
        <v>51</v>
      </c>
      <c r="N4" s="4" t="s">
        <v>49</v>
      </c>
      <c r="O4" s="4">
        <v>5100</v>
      </c>
      <c r="P4" s="4">
        <v>94928094</v>
      </c>
      <c r="Q4" s="4" t="s">
        <v>307</v>
      </c>
      <c r="R4" s="4">
        <v>2006</v>
      </c>
      <c r="S4" s="4" t="s">
        <v>41</v>
      </c>
      <c r="T4" s="4" t="s">
        <v>53</v>
      </c>
      <c r="U4" s="4" t="s">
        <v>167</v>
      </c>
      <c r="V4" s="4">
        <v>2010</v>
      </c>
      <c r="W4" s="4" t="s">
        <v>171</v>
      </c>
      <c r="X4" s="4">
        <v>10.92</v>
      </c>
      <c r="Y4" s="4">
        <v>1</v>
      </c>
      <c r="Z4" s="4" t="s">
        <v>139</v>
      </c>
      <c r="AA4" s="4">
        <v>10.93</v>
      </c>
      <c r="AB4" s="4">
        <v>1</v>
      </c>
      <c r="AC4" s="4" t="s">
        <v>185</v>
      </c>
      <c r="AD4" s="4">
        <v>11.26</v>
      </c>
      <c r="AE4" s="4">
        <v>1</v>
      </c>
      <c r="AF4" s="4" t="s">
        <v>140</v>
      </c>
      <c r="AG4" s="4">
        <v>11.82</v>
      </c>
      <c r="AH4" s="4">
        <v>1</v>
      </c>
      <c r="AI4" s="4"/>
      <c r="AJ4" s="6">
        <f t="shared" si="0"/>
        <v>11.2325</v>
      </c>
      <c r="AK4" t="s">
        <v>54</v>
      </c>
      <c r="AL4" t="s">
        <v>47</v>
      </c>
    </row>
    <row r="5" spans="1:38">
      <c r="A5" s="4">
        <v>4</v>
      </c>
      <c r="B5" s="4" t="s">
        <v>239</v>
      </c>
      <c r="C5" s="4">
        <v>5505029</v>
      </c>
      <c r="D5" s="4" t="s">
        <v>240</v>
      </c>
      <c r="E5" s="4" t="s">
        <v>241</v>
      </c>
      <c r="F5" s="4" t="s">
        <v>240</v>
      </c>
      <c r="G5" s="4" t="s">
        <v>242</v>
      </c>
      <c r="H5" s="4" t="s">
        <v>237</v>
      </c>
      <c r="I5" s="4" t="s">
        <v>37</v>
      </c>
      <c r="J5" s="4" t="s">
        <v>50</v>
      </c>
      <c r="K5" s="4" t="s">
        <v>243</v>
      </c>
      <c r="L5" s="4" t="s">
        <v>39</v>
      </c>
      <c r="M5" s="4" t="s">
        <v>148</v>
      </c>
      <c r="N5" s="4" t="s">
        <v>237</v>
      </c>
      <c r="O5" s="4">
        <v>4070</v>
      </c>
      <c r="P5" s="4">
        <v>98563432</v>
      </c>
      <c r="Q5" s="4" t="s">
        <v>244</v>
      </c>
      <c r="R5" s="4">
        <v>1988</v>
      </c>
      <c r="S5" s="4" t="s">
        <v>52</v>
      </c>
      <c r="T5" s="4" t="s">
        <v>245</v>
      </c>
      <c r="U5" s="4" t="s">
        <v>167</v>
      </c>
      <c r="V5" s="4">
        <v>1993</v>
      </c>
      <c r="W5" s="4" t="s">
        <v>246</v>
      </c>
      <c r="X5" s="4">
        <v>11.23</v>
      </c>
      <c r="Y5" s="4">
        <v>1</v>
      </c>
      <c r="Z5" s="4" t="s">
        <v>247</v>
      </c>
      <c r="AA5" s="4">
        <v>10.58</v>
      </c>
      <c r="AB5" s="4">
        <v>1</v>
      </c>
      <c r="AC5" s="4" t="s">
        <v>248</v>
      </c>
      <c r="AD5" s="4">
        <v>11.15</v>
      </c>
      <c r="AE5" s="4">
        <v>1</v>
      </c>
      <c r="AF5" s="4" t="s">
        <v>249</v>
      </c>
      <c r="AG5" s="4">
        <v>10.25</v>
      </c>
      <c r="AH5" s="4">
        <v>1</v>
      </c>
      <c r="AI5" s="4"/>
      <c r="AJ5" s="6">
        <f t="shared" si="0"/>
        <v>10.8025</v>
      </c>
      <c r="AK5" t="s">
        <v>54</v>
      </c>
      <c r="AL5" t="s">
        <v>47</v>
      </c>
    </row>
    <row r="6" spans="1:38">
      <c r="A6" s="4">
        <v>5</v>
      </c>
      <c r="B6" s="4" t="s">
        <v>178</v>
      </c>
      <c r="C6" s="4">
        <v>9119764</v>
      </c>
      <c r="D6" s="4" t="s">
        <v>179</v>
      </c>
      <c r="E6" s="4" t="s">
        <v>180</v>
      </c>
      <c r="F6" s="4" t="s">
        <v>179</v>
      </c>
      <c r="G6" s="4" t="s">
        <v>181</v>
      </c>
      <c r="H6" s="4" t="s">
        <v>97</v>
      </c>
      <c r="I6" s="4" t="s">
        <v>37</v>
      </c>
      <c r="J6" s="4" t="s">
        <v>50</v>
      </c>
      <c r="K6" s="4" t="s">
        <v>182</v>
      </c>
      <c r="L6" s="4" t="s">
        <v>39</v>
      </c>
      <c r="M6" s="4" t="s">
        <v>96</v>
      </c>
      <c r="N6" s="4" t="s">
        <v>183</v>
      </c>
      <c r="O6" s="4">
        <v>4135</v>
      </c>
      <c r="P6" s="4">
        <v>99602736</v>
      </c>
      <c r="Q6" s="4" t="s">
        <v>184</v>
      </c>
      <c r="R6" s="4">
        <v>2006</v>
      </c>
      <c r="S6" s="4" t="s">
        <v>52</v>
      </c>
      <c r="T6" s="4" t="s">
        <v>110</v>
      </c>
      <c r="U6" s="4" t="s">
        <v>167</v>
      </c>
      <c r="V6" s="4">
        <v>2010</v>
      </c>
      <c r="W6" s="4" t="s">
        <v>171</v>
      </c>
      <c r="X6" s="4">
        <v>10.1</v>
      </c>
      <c r="Y6" s="4">
        <v>1</v>
      </c>
      <c r="Z6" s="4" t="s">
        <v>139</v>
      </c>
      <c r="AA6" s="4">
        <v>11.92</v>
      </c>
      <c r="AB6" s="4">
        <v>1</v>
      </c>
      <c r="AC6" s="4" t="s">
        <v>185</v>
      </c>
      <c r="AD6" s="4">
        <v>10.47</v>
      </c>
      <c r="AE6" s="4">
        <v>1</v>
      </c>
      <c r="AF6" s="4" t="s">
        <v>140</v>
      </c>
      <c r="AG6" s="4">
        <v>10.55</v>
      </c>
      <c r="AH6" s="4">
        <v>1</v>
      </c>
      <c r="AI6" s="4"/>
      <c r="AJ6" s="6">
        <f t="shared" si="0"/>
        <v>10.760000000000002</v>
      </c>
      <c r="AK6" t="s">
        <v>48</v>
      </c>
      <c r="AL6" t="s">
        <v>47</v>
      </c>
    </row>
    <row r="7" spans="1:38">
      <c r="A7" s="4">
        <v>6</v>
      </c>
      <c r="B7" s="4" t="s">
        <v>437</v>
      </c>
      <c r="C7" s="4">
        <v>6222177</v>
      </c>
      <c r="D7" s="4" t="s">
        <v>438</v>
      </c>
      <c r="E7" s="4" t="s">
        <v>439</v>
      </c>
      <c r="F7" s="4"/>
      <c r="G7" s="4" t="s">
        <v>440</v>
      </c>
      <c r="H7" s="4" t="s">
        <v>104</v>
      </c>
      <c r="I7" s="4" t="s">
        <v>37</v>
      </c>
      <c r="J7" s="4" t="s">
        <v>50</v>
      </c>
      <c r="K7" s="4" t="s">
        <v>441</v>
      </c>
      <c r="L7" s="4" t="s">
        <v>39</v>
      </c>
      <c r="M7" s="4" t="s">
        <v>104</v>
      </c>
      <c r="N7" s="4" t="s">
        <v>104</v>
      </c>
      <c r="O7" s="4">
        <v>2100</v>
      </c>
      <c r="P7" s="4">
        <v>21935865</v>
      </c>
      <c r="Q7" s="4" t="s">
        <v>442</v>
      </c>
      <c r="R7" s="4">
        <v>2006</v>
      </c>
      <c r="S7" s="4" t="s">
        <v>52</v>
      </c>
      <c r="T7" s="4" t="s">
        <v>443</v>
      </c>
      <c r="U7" s="4" t="s">
        <v>167</v>
      </c>
      <c r="V7" s="4">
        <v>2010</v>
      </c>
      <c r="W7" s="4" t="s">
        <v>171</v>
      </c>
      <c r="X7" s="4">
        <v>11.14</v>
      </c>
      <c r="Y7" s="4">
        <v>1</v>
      </c>
      <c r="Z7" s="4" t="s">
        <v>139</v>
      </c>
      <c r="AA7" s="4">
        <v>10.78</v>
      </c>
      <c r="AB7" s="4">
        <v>0</v>
      </c>
      <c r="AC7" s="4" t="s">
        <v>185</v>
      </c>
      <c r="AD7" s="4">
        <v>11.31</v>
      </c>
      <c r="AE7" s="4">
        <v>0</v>
      </c>
      <c r="AF7" s="4" t="s">
        <v>140</v>
      </c>
      <c r="AG7" s="4">
        <v>9.27</v>
      </c>
      <c r="AH7" s="4">
        <v>0</v>
      </c>
      <c r="AI7" s="4"/>
      <c r="AJ7" s="6">
        <f t="shared" si="0"/>
        <v>10.625</v>
      </c>
      <c r="AK7" t="s">
        <v>54</v>
      </c>
      <c r="AL7" t="s">
        <v>47</v>
      </c>
    </row>
    <row r="8" spans="1:38">
      <c r="A8" s="4">
        <v>7</v>
      </c>
      <c r="B8" s="4" t="s">
        <v>308</v>
      </c>
      <c r="C8" s="4">
        <v>8173113</v>
      </c>
      <c r="D8" s="4" t="s">
        <v>309</v>
      </c>
      <c r="E8" s="4" t="s">
        <v>310</v>
      </c>
      <c r="F8" s="4"/>
      <c r="G8" s="4" t="s">
        <v>311</v>
      </c>
      <c r="H8" s="4" t="s">
        <v>83</v>
      </c>
      <c r="I8" s="4" t="s">
        <v>37</v>
      </c>
      <c r="J8" s="4" t="s">
        <v>38</v>
      </c>
      <c r="K8" s="4" t="s">
        <v>312</v>
      </c>
      <c r="L8" s="4" t="s">
        <v>39</v>
      </c>
      <c r="M8" s="4" t="s">
        <v>83</v>
      </c>
      <c r="N8" s="4" t="s">
        <v>83</v>
      </c>
      <c r="O8" s="4">
        <v>3064</v>
      </c>
      <c r="P8" s="4">
        <v>52835022</v>
      </c>
      <c r="Q8" s="4" t="s">
        <v>313</v>
      </c>
      <c r="R8" s="4">
        <v>2001</v>
      </c>
      <c r="S8" s="4" t="s">
        <v>52</v>
      </c>
      <c r="T8" s="4" t="s">
        <v>66</v>
      </c>
      <c r="U8" s="4" t="s">
        <v>167</v>
      </c>
      <c r="V8" s="4">
        <v>2005</v>
      </c>
      <c r="W8" s="4" t="s">
        <v>235</v>
      </c>
      <c r="X8" s="4">
        <v>10.039999999999999</v>
      </c>
      <c r="Y8" s="4">
        <v>0</v>
      </c>
      <c r="Z8" s="4" t="s">
        <v>236</v>
      </c>
      <c r="AA8" s="4">
        <v>9.6</v>
      </c>
      <c r="AB8" s="4">
        <v>1</v>
      </c>
      <c r="AC8" s="4" t="s">
        <v>168</v>
      </c>
      <c r="AD8" s="4">
        <v>11.25</v>
      </c>
      <c r="AE8" s="4">
        <v>0</v>
      </c>
      <c r="AF8" s="4" t="s">
        <v>169</v>
      </c>
      <c r="AG8" s="4">
        <v>11.42</v>
      </c>
      <c r="AH8" s="4">
        <v>0</v>
      </c>
      <c r="AI8" s="4"/>
      <c r="AJ8" s="6">
        <f t="shared" si="0"/>
        <v>10.577500000000001</v>
      </c>
      <c r="AK8" t="s">
        <v>54</v>
      </c>
      <c r="AL8" t="s">
        <v>47</v>
      </c>
    </row>
    <row r="9" spans="1:38">
      <c r="A9" s="4">
        <v>8</v>
      </c>
      <c r="B9" s="4" t="s">
        <v>461</v>
      </c>
      <c r="C9" s="4">
        <v>8408156</v>
      </c>
      <c r="D9" s="4" t="s">
        <v>462</v>
      </c>
      <c r="E9" s="4" t="s">
        <v>463</v>
      </c>
      <c r="F9" s="4"/>
      <c r="G9" s="4" t="s">
        <v>464</v>
      </c>
      <c r="H9" s="4" t="s">
        <v>465</v>
      </c>
      <c r="I9" s="4" t="s">
        <v>37</v>
      </c>
      <c r="J9" s="4" t="s">
        <v>38</v>
      </c>
      <c r="K9" s="4" t="s">
        <v>466</v>
      </c>
      <c r="L9" s="4" t="s">
        <v>39</v>
      </c>
      <c r="M9" s="4" t="s">
        <v>83</v>
      </c>
      <c r="N9" s="4" t="s">
        <v>128</v>
      </c>
      <c r="O9" s="4">
        <v>3050</v>
      </c>
      <c r="P9" s="4">
        <v>54036662</v>
      </c>
      <c r="Q9" s="4" t="s">
        <v>467</v>
      </c>
      <c r="R9" s="4">
        <v>1999</v>
      </c>
      <c r="S9" s="4" t="s">
        <v>52</v>
      </c>
      <c r="T9" s="4" t="s">
        <v>360</v>
      </c>
      <c r="U9" s="4" t="s">
        <v>167</v>
      </c>
      <c r="V9" s="4">
        <v>2003</v>
      </c>
      <c r="W9" s="4" t="s">
        <v>468</v>
      </c>
      <c r="X9" s="4">
        <v>10.130000000000001</v>
      </c>
      <c r="Y9" s="4">
        <v>1</v>
      </c>
      <c r="Z9" s="4" t="s">
        <v>454</v>
      </c>
      <c r="AA9" s="4">
        <v>11.2</v>
      </c>
      <c r="AB9" s="4">
        <v>0</v>
      </c>
      <c r="AC9" s="4" t="s">
        <v>235</v>
      </c>
      <c r="AD9" s="4">
        <v>10.59</v>
      </c>
      <c r="AE9" s="4">
        <v>0</v>
      </c>
      <c r="AF9" s="4" t="s">
        <v>236</v>
      </c>
      <c r="AG9" s="4">
        <v>10.029999999999999</v>
      </c>
      <c r="AH9" s="4">
        <v>1</v>
      </c>
      <c r="AI9" s="4"/>
      <c r="AJ9" s="6">
        <f t="shared" si="0"/>
        <v>10.487499999999999</v>
      </c>
      <c r="AK9" t="s">
        <v>48</v>
      </c>
      <c r="AL9" t="s">
        <v>47</v>
      </c>
    </row>
    <row r="10" spans="1:38">
      <c r="A10" s="4">
        <v>9</v>
      </c>
      <c r="B10" s="4" t="s">
        <v>160</v>
      </c>
      <c r="C10" s="4">
        <v>6085035</v>
      </c>
      <c r="D10" s="4" t="s">
        <v>152</v>
      </c>
      <c r="E10" s="4" t="s">
        <v>161</v>
      </c>
      <c r="F10" s="4"/>
      <c r="G10" s="4" t="s">
        <v>162</v>
      </c>
      <c r="H10" s="4" t="s">
        <v>163</v>
      </c>
      <c r="I10" s="4" t="s">
        <v>37</v>
      </c>
      <c r="J10" s="4" t="s">
        <v>38</v>
      </c>
      <c r="K10" s="4" t="s">
        <v>164</v>
      </c>
      <c r="L10" s="4" t="s">
        <v>39</v>
      </c>
      <c r="M10" s="4" t="s">
        <v>40</v>
      </c>
      <c r="N10" s="4" t="s">
        <v>155</v>
      </c>
      <c r="O10" s="4">
        <v>9169</v>
      </c>
      <c r="P10" s="4">
        <v>97876983</v>
      </c>
      <c r="Q10" s="4" t="s">
        <v>165</v>
      </c>
      <c r="R10" s="4">
        <v>2003</v>
      </c>
      <c r="S10" s="4" t="s">
        <v>166</v>
      </c>
      <c r="T10" s="4" t="s">
        <v>159</v>
      </c>
      <c r="U10" s="4" t="s">
        <v>167</v>
      </c>
      <c r="V10" s="4">
        <v>2007</v>
      </c>
      <c r="W10" s="4" t="s">
        <v>168</v>
      </c>
      <c r="X10" s="4">
        <v>10.53</v>
      </c>
      <c r="Y10" s="4">
        <v>1</v>
      </c>
      <c r="Z10" s="4" t="s">
        <v>169</v>
      </c>
      <c r="AA10" s="4">
        <v>10.94</v>
      </c>
      <c r="AB10" s="4">
        <v>0</v>
      </c>
      <c r="AC10" s="4" t="s">
        <v>170</v>
      </c>
      <c r="AD10" s="4">
        <v>10</v>
      </c>
      <c r="AE10" s="4">
        <v>0</v>
      </c>
      <c r="AF10" s="4" t="s">
        <v>171</v>
      </c>
      <c r="AG10" s="4">
        <v>9.89</v>
      </c>
      <c r="AH10" s="4">
        <v>1</v>
      </c>
      <c r="AI10" s="4"/>
      <c r="AJ10" s="6">
        <f t="shared" si="0"/>
        <v>10.34</v>
      </c>
      <c r="AK10" t="s">
        <v>47</v>
      </c>
      <c r="AL10" t="s">
        <v>54</v>
      </c>
    </row>
    <row r="11" spans="1:38">
      <c r="A11" s="4">
        <v>10</v>
      </c>
      <c r="B11" s="4" t="s">
        <v>502</v>
      </c>
      <c r="C11" s="4">
        <v>5804882</v>
      </c>
      <c r="D11" s="4" t="s">
        <v>503</v>
      </c>
      <c r="E11" s="4" t="s">
        <v>107</v>
      </c>
      <c r="F11" s="4" t="s">
        <v>503</v>
      </c>
      <c r="G11" s="4" t="s">
        <v>504</v>
      </c>
      <c r="H11" s="4" t="s">
        <v>505</v>
      </c>
      <c r="I11" s="4" t="s">
        <v>37</v>
      </c>
      <c r="J11" s="4" t="s">
        <v>50</v>
      </c>
      <c r="K11" s="4" t="s">
        <v>506</v>
      </c>
      <c r="L11" s="4" t="s">
        <v>39</v>
      </c>
      <c r="M11" s="4" t="s">
        <v>108</v>
      </c>
      <c r="N11" s="4" t="s">
        <v>505</v>
      </c>
      <c r="O11" s="4">
        <v>6020</v>
      </c>
      <c r="P11" s="4">
        <v>50066680</v>
      </c>
      <c r="Q11" s="4" t="s">
        <v>507</v>
      </c>
      <c r="R11" s="4">
        <v>1989</v>
      </c>
      <c r="S11" s="4" t="s">
        <v>52</v>
      </c>
      <c r="T11" s="4" t="s">
        <v>238</v>
      </c>
      <c r="U11" s="4" t="s">
        <v>167</v>
      </c>
      <c r="V11" s="4">
        <v>1995</v>
      </c>
      <c r="W11" s="4" t="s">
        <v>246</v>
      </c>
      <c r="X11" s="4">
        <v>10.3</v>
      </c>
      <c r="Y11" s="4">
        <v>0</v>
      </c>
      <c r="Z11" s="4" t="s">
        <v>249</v>
      </c>
      <c r="AA11" s="4">
        <v>10.6</v>
      </c>
      <c r="AB11" s="4">
        <v>1</v>
      </c>
      <c r="AC11" s="4" t="s">
        <v>508</v>
      </c>
      <c r="AD11" s="4">
        <v>10.199999999999999</v>
      </c>
      <c r="AE11" s="4">
        <v>1</v>
      </c>
      <c r="AF11" s="4" t="s">
        <v>451</v>
      </c>
      <c r="AG11" s="4">
        <v>10.199999999999999</v>
      </c>
      <c r="AH11" s="4">
        <v>1</v>
      </c>
      <c r="AI11" s="4">
        <v>2</v>
      </c>
      <c r="AJ11" s="6">
        <f t="shared" si="0"/>
        <v>10.324999999999999</v>
      </c>
      <c r="AK11" t="s">
        <v>47</v>
      </c>
      <c r="AL11" t="s">
        <v>48</v>
      </c>
    </row>
    <row r="12" spans="1:38">
      <c r="A12" s="4">
        <v>11</v>
      </c>
      <c r="B12" s="4" t="s">
        <v>497</v>
      </c>
      <c r="C12" s="4">
        <v>8408777</v>
      </c>
      <c r="D12" s="4" t="s">
        <v>498</v>
      </c>
      <c r="E12" s="4" t="s">
        <v>150</v>
      </c>
      <c r="F12" s="4" t="s">
        <v>498</v>
      </c>
      <c r="G12" s="4" t="s">
        <v>499</v>
      </c>
      <c r="H12" s="4" t="s">
        <v>83</v>
      </c>
      <c r="I12" s="4" t="s">
        <v>37</v>
      </c>
      <c r="J12" s="4" t="s">
        <v>50</v>
      </c>
      <c r="K12" s="4" t="s">
        <v>500</v>
      </c>
      <c r="L12" s="4" t="s">
        <v>39</v>
      </c>
      <c r="M12" s="4" t="s">
        <v>83</v>
      </c>
      <c r="N12" s="4" t="s">
        <v>83</v>
      </c>
      <c r="O12" s="4">
        <v>3041</v>
      </c>
      <c r="P12" s="4">
        <v>22617677</v>
      </c>
      <c r="Q12" s="4" t="s">
        <v>501</v>
      </c>
      <c r="R12" s="4">
        <v>1999</v>
      </c>
      <c r="S12" s="4" t="s">
        <v>52</v>
      </c>
      <c r="T12" s="4" t="s">
        <v>66</v>
      </c>
      <c r="U12" s="4" t="s">
        <v>167</v>
      </c>
      <c r="V12" s="4">
        <v>2004</v>
      </c>
      <c r="W12" s="4" t="s">
        <v>468</v>
      </c>
      <c r="X12" s="4">
        <v>9.76</v>
      </c>
      <c r="Y12" s="4">
        <v>0</v>
      </c>
      <c r="Z12" s="4" t="s">
        <v>235</v>
      </c>
      <c r="AA12" s="4">
        <v>10.15</v>
      </c>
      <c r="AB12" s="4">
        <v>1</v>
      </c>
      <c r="AC12" s="4" t="s">
        <v>236</v>
      </c>
      <c r="AD12" s="4">
        <v>10.52</v>
      </c>
      <c r="AE12" s="4">
        <v>0</v>
      </c>
      <c r="AF12" s="4" t="s">
        <v>168</v>
      </c>
      <c r="AG12" s="4">
        <v>10.42</v>
      </c>
      <c r="AH12" s="4">
        <v>0</v>
      </c>
      <c r="AI12" s="4">
        <v>1</v>
      </c>
      <c r="AJ12" s="6">
        <f t="shared" si="0"/>
        <v>10.2125</v>
      </c>
      <c r="AK12" t="s">
        <v>54</v>
      </c>
      <c r="AL12" t="s">
        <v>47</v>
      </c>
    </row>
    <row r="13" spans="1:38">
      <c r="A13" s="4">
        <v>12</v>
      </c>
      <c r="B13" s="4" t="s">
        <v>345</v>
      </c>
      <c r="C13" s="4">
        <v>6209342</v>
      </c>
      <c r="D13" s="4" t="s">
        <v>346</v>
      </c>
      <c r="E13" s="4" t="s">
        <v>347</v>
      </c>
      <c r="F13" s="4"/>
      <c r="G13" s="4" t="s">
        <v>348</v>
      </c>
      <c r="H13" s="4" t="s">
        <v>104</v>
      </c>
      <c r="I13" s="4" t="s">
        <v>37</v>
      </c>
      <c r="J13" s="4" t="s">
        <v>50</v>
      </c>
      <c r="K13" s="4" t="s">
        <v>349</v>
      </c>
      <c r="L13" s="4" t="s">
        <v>39</v>
      </c>
      <c r="M13" s="4" t="s">
        <v>104</v>
      </c>
      <c r="N13" s="4" t="s">
        <v>350</v>
      </c>
      <c r="O13" s="4">
        <v>2115</v>
      </c>
      <c r="P13" s="4">
        <v>29989054</v>
      </c>
      <c r="Q13" s="4" t="s">
        <v>351</v>
      </c>
      <c r="R13" s="4">
        <v>2003</v>
      </c>
      <c r="S13" s="4" t="s">
        <v>52</v>
      </c>
      <c r="T13" s="4" t="s">
        <v>352</v>
      </c>
      <c r="U13" s="4" t="s">
        <v>167</v>
      </c>
      <c r="V13" s="4">
        <v>2010</v>
      </c>
      <c r="W13" s="4" t="s">
        <v>168</v>
      </c>
      <c r="X13" s="4">
        <v>10.38</v>
      </c>
      <c r="Y13" s="4">
        <v>1</v>
      </c>
      <c r="Z13" s="4" t="s">
        <v>171</v>
      </c>
      <c r="AA13" s="4">
        <v>9.74</v>
      </c>
      <c r="AB13" s="4">
        <v>0</v>
      </c>
      <c r="AC13" s="4" t="s">
        <v>185</v>
      </c>
      <c r="AD13" s="4">
        <v>10.59</v>
      </c>
      <c r="AE13" s="4">
        <v>0</v>
      </c>
      <c r="AF13" s="4" t="s">
        <v>140</v>
      </c>
      <c r="AG13" s="4">
        <v>9.66</v>
      </c>
      <c r="AH13" s="4">
        <v>0</v>
      </c>
      <c r="AI13" s="4">
        <v>3</v>
      </c>
      <c r="AJ13" s="6">
        <f t="shared" si="0"/>
        <v>10.092500000000001</v>
      </c>
      <c r="AK13" t="s">
        <v>54</v>
      </c>
      <c r="AL13" t="s">
        <v>47</v>
      </c>
    </row>
    <row r="14" spans="1:38">
      <c r="A14" s="4">
        <v>13</v>
      </c>
      <c r="B14" s="4" t="s">
        <v>444</v>
      </c>
      <c r="C14" s="4">
        <v>5321478</v>
      </c>
      <c r="D14" s="4" t="s">
        <v>445</v>
      </c>
      <c r="E14" s="4" t="s">
        <v>446</v>
      </c>
      <c r="F14" s="4" t="s">
        <v>447</v>
      </c>
      <c r="G14" s="4" t="s">
        <v>448</v>
      </c>
      <c r="H14" s="4" t="s">
        <v>83</v>
      </c>
      <c r="I14" s="4" t="s">
        <v>37</v>
      </c>
      <c r="J14" s="4" t="s">
        <v>50</v>
      </c>
      <c r="K14" s="4" t="s">
        <v>449</v>
      </c>
      <c r="L14" s="4" t="s">
        <v>39</v>
      </c>
      <c r="M14" s="4" t="s">
        <v>83</v>
      </c>
      <c r="N14" s="4" t="s">
        <v>83</v>
      </c>
      <c r="O14" s="4">
        <v>3011</v>
      </c>
      <c r="P14" s="4">
        <v>97359892</v>
      </c>
      <c r="Q14" s="4" t="s">
        <v>450</v>
      </c>
      <c r="R14" s="4">
        <v>1994</v>
      </c>
      <c r="S14" s="4" t="s">
        <v>52</v>
      </c>
      <c r="T14" s="4" t="s">
        <v>66</v>
      </c>
      <c r="U14" s="4" t="s">
        <v>167</v>
      </c>
      <c r="V14" s="4">
        <v>2001</v>
      </c>
      <c r="W14" s="4" t="s">
        <v>451</v>
      </c>
      <c r="X14" s="4">
        <v>10</v>
      </c>
      <c r="Y14" s="4">
        <v>1</v>
      </c>
      <c r="Z14" s="4" t="s">
        <v>452</v>
      </c>
      <c r="AA14" s="4">
        <v>10</v>
      </c>
      <c r="AB14" s="4">
        <v>1</v>
      </c>
      <c r="AC14" s="4" t="s">
        <v>453</v>
      </c>
      <c r="AD14" s="4">
        <v>11.25</v>
      </c>
      <c r="AE14" s="4">
        <v>1</v>
      </c>
      <c r="AF14" s="4" t="s">
        <v>454</v>
      </c>
      <c r="AG14" s="4">
        <v>9</v>
      </c>
      <c r="AH14" s="4">
        <v>0</v>
      </c>
      <c r="AI14" s="4">
        <v>4</v>
      </c>
      <c r="AJ14" s="6">
        <f t="shared" si="0"/>
        <v>10.0625</v>
      </c>
      <c r="AK14" t="s">
        <v>54</v>
      </c>
      <c r="AL14" t="s">
        <v>47</v>
      </c>
    </row>
    <row r="15" spans="1:38">
      <c r="A15" s="4">
        <v>14</v>
      </c>
      <c r="B15" s="4" t="s">
        <v>228</v>
      </c>
      <c r="C15" s="4">
        <v>7578387</v>
      </c>
      <c r="D15" s="4" t="s">
        <v>229</v>
      </c>
      <c r="E15" s="4" t="s">
        <v>230</v>
      </c>
      <c r="F15" s="4" t="s">
        <v>230</v>
      </c>
      <c r="G15" s="4" t="s">
        <v>231</v>
      </c>
      <c r="H15" s="4" t="s">
        <v>197</v>
      </c>
      <c r="I15" s="4" t="s">
        <v>37</v>
      </c>
      <c r="J15" s="4" t="s">
        <v>50</v>
      </c>
      <c r="K15" s="4" t="s">
        <v>232</v>
      </c>
      <c r="L15" s="4" t="s">
        <v>39</v>
      </c>
      <c r="M15" s="4" t="s">
        <v>197</v>
      </c>
      <c r="N15" s="4" t="s">
        <v>197</v>
      </c>
      <c r="O15" s="4">
        <v>3100</v>
      </c>
      <c r="P15" s="4">
        <v>26262097</v>
      </c>
      <c r="Q15" s="4" t="s">
        <v>233</v>
      </c>
      <c r="R15" s="4">
        <v>2000</v>
      </c>
      <c r="S15" s="4" t="s">
        <v>52</v>
      </c>
      <c r="T15" s="4" t="s">
        <v>234</v>
      </c>
      <c r="U15" s="4" t="s">
        <v>167</v>
      </c>
      <c r="V15" s="4">
        <v>2008</v>
      </c>
      <c r="W15" s="4" t="s">
        <v>235</v>
      </c>
      <c r="X15" s="4">
        <v>10</v>
      </c>
      <c r="Y15" s="4">
        <v>1</v>
      </c>
      <c r="Z15" s="4" t="s">
        <v>236</v>
      </c>
      <c r="AA15" s="4">
        <v>10</v>
      </c>
      <c r="AB15" s="4">
        <v>0</v>
      </c>
      <c r="AC15" s="4" t="s">
        <v>168</v>
      </c>
      <c r="AD15" s="4">
        <v>9.75</v>
      </c>
      <c r="AE15" s="4">
        <v>0</v>
      </c>
      <c r="AF15" s="4" t="s">
        <v>139</v>
      </c>
      <c r="AG15" s="4">
        <v>10.27</v>
      </c>
      <c r="AH15" s="4">
        <v>0</v>
      </c>
      <c r="AI15" s="4">
        <v>3</v>
      </c>
      <c r="AJ15" s="6">
        <f t="shared" si="0"/>
        <v>10.004999999999999</v>
      </c>
      <c r="AK15" t="s">
        <v>54</v>
      </c>
      <c r="AL15" t="s">
        <v>47</v>
      </c>
    </row>
    <row r="16" spans="1:38">
      <c r="A16" s="4">
        <v>15</v>
      </c>
      <c r="B16" s="4" t="s">
        <v>410</v>
      </c>
      <c r="C16" s="4">
        <v>8192016</v>
      </c>
      <c r="D16" s="4" t="s">
        <v>411</v>
      </c>
      <c r="E16" s="4" t="s">
        <v>180</v>
      </c>
      <c r="F16" s="4" t="s">
        <v>412</v>
      </c>
      <c r="G16" s="4" t="s">
        <v>413</v>
      </c>
      <c r="H16" s="4" t="s">
        <v>83</v>
      </c>
      <c r="I16" s="4" t="s">
        <v>37</v>
      </c>
      <c r="J16" s="4" t="s">
        <v>50</v>
      </c>
      <c r="K16" s="4" t="s">
        <v>414</v>
      </c>
      <c r="L16" s="4" t="s">
        <v>39</v>
      </c>
      <c r="M16" s="4" t="s">
        <v>83</v>
      </c>
      <c r="N16" s="4" t="s">
        <v>415</v>
      </c>
      <c r="O16" s="4">
        <v>3083</v>
      </c>
      <c r="P16" s="4">
        <v>53989903</v>
      </c>
      <c r="Q16" s="4" t="s">
        <v>416</v>
      </c>
      <c r="R16" s="4">
        <v>2002</v>
      </c>
      <c r="S16" s="4" t="s">
        <v>52</v>
      </c>
      <c r="T16" s="4" t="s">
        <v>66</v>
      </c>
      <c r="U16" s="4" t="s">
        <v>167</v>
      </c>
      <c r="V16" s="4">
        <v>2007</v>
      </c>
      <c r="W16" s="4" t="s">
        <v>236</v>
      </c>
      <c r="X16" s="4">
        <v>10.31</v>
      </c>
      <c r="Y16" s="4">
        <v>0</v>
      </c>
      <c r="Z16" s="4" t="s">
        <v>168</v>
      </c>
      <c r="AA16" s="4">
        <v>10.18</v>
      </c>
      <c r="AB16" s="4">
        <v>0</v>
      </c>
      <c r="AC16" s="4" t="s">
        <v>169</v>
      </c>
      <c r="AD16" s="4">
        <v>9.31</v>
      </c>
      <c r="AE16" s="4">
        <v>0</v>
      </c>
      <c r="AF16" s="4" t="s">
        <v>171</v>
      </c>
      <c r="AG16" s="4">
        <v>10.18</v>
      </c>
      <c r="AH16" s="4">
        <v>1</v>
      </c>
      <c r="AI16" s="4">
        <v>1</v>
      </c>
      <c r="AJ16" s="6">
        <f t="shared" si="0"/>
        <v>9.995000000000001</v>
      </c>
      <c r="AK16" t="s">
        <v>54</v>
      </c>
      <c r="AL16" t="s">
        <v>47</v>
      </c>
    </row>
  </sheetData>
  <sheetProtection formatCells="0" formatColumns="0" formatRows="0" insertColumns="0" insertRows="0" insertHyperlinks="0" deleteColumns="0" deleteRows="0" sort="0" autoFilter="0" pivotTables="0"/>
  <sortState ref="B2:AM16">
    <sortCondition descending="1" ref="AJ2:AJ1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6"/>
  <sheetViews>
    <sheetView tabSelected="1" workbookViewId="0">
      <selection activeCell="AU20" sqref="AU20"/>
    </sheetView>
  </sheetViews>
  <sheetFormatPr baseColWidth="10" defaultRowHeight="15"/>
  <cols>
    <col min="7" max="19" width="0" hidden="1" customWidth="1"/>
    <col min="21" max="35" width="0" hidden="1" customWidth="1"/>
    <col min="37" max="42" width="0" hidden="1" customWidth="1"/>
  </cols>
  <sheetData>
    <row r="1" spans="1:42">
      <c r="A1" s="7" t="s">
        <v>1</v>
      </c>
      <c r="B1" s="7" t="s">
        <v>0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8" t="s">
        <v>34</v>
      </c>
      <c r="AG1" s="8" t="s">
        <v>528</v>
      </c>
      <c r="AH1" s="8" t="s">
        <v>529</v>
      </c>
      <c r="AI1" s="8" t="s">
        <v>530</v>
      </c>
      <c r="AJ1" s="9" t="s">
        <v>531</v>
      </c>
      <c r="AK1" s="2" t="s">
        <v>35</v>
      </c>
      <c r="AL1" s="2" t="s">
        <v>36</v>
      </c>
      <c r="AM1" s="2"/>
      <c r="AN1" s="2"/>
      <c r="AO1" s="2"/>
      <c r="AP1" s="2"/>
    </row>
    <row r="2" spans="1:42">
      <c r="A2" s="7">
        <v>1</v>
      </c>
      <c r="B2" s="7" t="s">
        <v>68</v>
      </c>
      <c r="C2" s="7">
        <v>6584596</v>
      </c>
      <c r="D2" s="7" t="s">
        <v>69</v>
      </c>
      <c r="E2" s="7" t="s">
        <v>70</v>
      </c>
      <c r="F2" s="7"/>
      <c r="G2" s="7" t="s">
        <v>71</v>
      </c>
      <c r="H2" s="7" t="s">
        <v>72</v>
      </c>
      <c r="I2" s="7" t="s">
        <v>37</v>
      </c>
      <c r="J2" s="7" t="s">
        <v>50</v>
      </c>
      <c r="K2" s="7" t="s">
        <v>73</v>
      </c>
      <c r="L2" s="7" t="s">
        <v>39</v>
      </c>
      <c r="M2" s="7" t="s">
        <v>74</v>
      </c>
      <c r="N2" s="7" t="s">
        <v>75</v>
      </c>
      <c r="O2" s="7">
        <v>3261</v>
      </c>
      <c r="P2" s="7">
        <v>94959794</v>
      </c>
      <c r="Q2" s="7" t="s">
        <v>76</v>
      </c>
      <c r="R2" s="7">
        <v>2013</v>
      </c>
      <c r="S2" s="7" t="s">
        <v>41</v>
      </c>
      <c r="T2" s="7" t="s">
        <v>66</v>
      </c>
      <c r="U2" s="7" t="s">
        <v>43</v>
      </c>
      <c r="V2" s="7">
        <v>2016</v>
      </c>
      <c r="W2" s="7" t="s">
        <v>44</v>
      </c>
      <c r="X2" s="7">
        <v>13.14</v>
      </c>
      <c r="Y2" s="7">
        <v>1</v>
      </c>
      <c r="Z2" s="7" t="s">
        <v>44</v>
      </c>
      <c r="AA2" s="7">
        <v>12.74</v>
      </c>
      <c r="AB2" s="7">
        <v>1</v>
      </c>
      <c r="AC2" s="7" t="s">
        <v>46</v>
      </c>
      <c r="AD2" s="7">
        <v>12.6</v>
      </c>
      <c r="AE2" s="7">
        <v>1</v>
      </c>
      <c r="AF2" s="8">
        <f t="shared" ref="AF2:AF46" si="0">SUM(V2-R2)-3</f>
        <v>0</v>
      </c>
      <c r="AG2" s="8">
        <f t="shared" ref="AG2:AG46" si="1">SUM(X2+AA2+AD2)/3</f>
        <v>12.826666666666668</v>
      </c>
      <c r="AH2" s="8">
        <f t="shared" ref="AH2:AH46" si="2">SUM(Y2+AB2+AE2)*0.25</f>
        <v>0.75</v>
      </c>
      <c r="AI2" s="8">
        <f t="shared" ref="AI2:AI46" si="3">SUM(AF2*0.5)</f>
        <v>0</v>
      </c>
      <c r="AJ2" s="9">
        <f t="shared" ref="AJ2:AJ46" si="4">SUM(AG2+AH2-AI2)</f>
        <v>13.576666666666668</v>
      </c>
      <c r="AK2" s="2" t="s">
        <v>47</v>
      </c>
      <c r="AL2" s="2" t="s">
        <v>54</v>
      </c>
      <c r="AM2" s="2"/>
      <c r="AN2" s="2"/>
      <c r="AO2" s="2"/>
      <c r="AP2" s="2"/>
    </row>
    <row r="3" spans="1:42">
      <c r="A3" s="7">
        <v>2</v>
      </c>
      <c r="B3" s="7" t="s">
        <v>141</v>
      </c>
      <c r="C3" s="7">
        <v>8862613</v>
      </c>
      <c r="D3" s="7" t="s">
        <v>142</v>
      </c>
      <c r="E3" s="7" t="s">
        <v>143</v>
      </c>
      <c r="F3" s="7"/>
      <c r="G3" s="7" t="s">
        <v>144</v>
      </c>
      <c r="H3" s="7" t="s">
        <v>126</v>
      </c>
      <c r="I3" s="7" t="s">
        <v>37</v>
      </c>
      <c r="J3" s="7" t="s">
        <v>38</v>
      </c>
      <c r="K3" s="7" t="s">
        <v>145</v>
      </c>
      <c r="L3" s="7" t="s">
        <v>39</v>
      </c>
      <c r="M3" s="7" t="s">
        <v>83</v>
      </c>
      <c r="N3" s="7" t="s">
        <v>126</v>
      </c>
      <c r="O3" s="7">
        <v>3001</v>
      </c>
      <c r="P3" s="7">
        <v>95655500</v>
      </c>
      <c r="Q3" s="7" t="s">
        <v>146</v>
      </c>
      <c r="R3" s="7">
        <v>2009</v>
      </c>
      <c r="S3" s="7" t="s">
        <v>41</v>
      </c>
      <c r="T3" s="7" t="s">
        <v>66</v>
      </c>
      <c r="U3" s="7" t="s">
        <v>43</v>
      </c>
      <c r="V3" s="7">
        <v>2012</v>
      </c>
      <c r="W3" s="7" t="s">
        <v>140</v>
      </c>
      <c r="X3" s="7">
        <v>11.23</v>
      </c>
      <c r="Y3" s="7">
        <v>1</v>
      </c>
      <c r="Z3" s="7" t="s">
        <v>111</v>
      </c>
      <c r="AA3" s="7">
        <v>11.82</v>
      </c>
      <c r="AB3" s="7">
        <v>1</v>
      </c>
      <c r="AC3" s="7" t="s">
        <v>67</v>
      </c>
      <c r="AD3" s="7">
        <v>10.36</v>
      </c>
      <c r="AE3" s="7">
        <v>1</v>
      </c>
      <c r="AF3" s="8">
        <f t="shared" si="0"/>
        <v>0</v>
      </c>
      <c r="AG3" s="8">
        <f t="shared" si="1"/>
        <v>11.136666666666665</v>
      </c>
      <c r="AH3" s="8">
        <f t="shared" si="2"/>
        <v>0.75</v>
      </c>
      <c r="AI3" s="8">
        <f t="shared" si="3"/>
        <v>0</v>
      </c>
      <c r="AJ3" s="9">
        <f t="shared" si="4"/>
        <v>11.886666666666665</v>
      </c>
      <c r="AK3" s="2" t="s">
        <v>47</v>
      </c>
      <c r="AL3" s="2" t="s">
        <v>54</v>
      </c>
      <c r="AM3" s="2"/>
      <c r="AN3" s="2"/>
      <c r="AO3" s="2"/>
      <c r="AP3" s="2"/>
    </row>
    <row r="4" spans="1:42">
      <c r="A4" s="7">
        <v>3</v>
      </c>
      <c r="B4" s="7" t="s">
        <v>250</v>
      </c>
      <c r="C4" s="7">
        <v>8835646</v>
      </c>
      <c r="D4" s="7" t="s">
        <v>251</v>
      </c>
      <c r="E4" s="7" t="s">
        <v>252</v>
      </c>
      <c r="F4" s="7" t="s">
        <v>251</v>
      </c>
      <c r="G4" s="7" t="s">
        <v>253</v>
      </c>
      <c r="H4" s="7" t="s">
        <v>254</v>
      </c>
      <c r="I4" s="7" t="s">
        <v>37</v>
      </c>
      <c r="J4" s="7" t="s">
        <v>50</v>
      </c>
      <c r="K4" s="7" t="s">
        <v>255</v>
      </c>
      <c r="L4" s="7" t="s">
        <v>39</v>
      </c>
      <c r="M4" s="7" t="s">
        <v>83</v>
      </c>
      <c r="N4" s="7" t="s">
        <v>256</v>
      </c>
      <c r="O4" s="7">
        <v>3060</v>
      </c>
      <c r="P4" s="7">
        <v>21178585</v>
      </c>
      <c r="Q4" s="7" t="s">
        <v>257</v>
      </c>
      <c r="R4" s="7">
        <v>2008</v>
      </c>
      <c r="S4" s="7" t="s">
        <v>41</v>
      </c>
      <c r="T4" s="7" t="s">
        <v>66</v>
      </c>
      <c r="U4" s="7" t="s">
        <v>43</v>
      </c>
      <c r="V4" s="7">
        <v>2011</v>
      </c>
      <c r="W4" s="7" t="s">
        <v>185</v>
      </c>
      <c r="X4" s="7">
        <v>11.71</v>
      </c>
      <c r="Y4" s="7">
        <v>1</v>
      </c>
      <c r="Z4" s="7" t="s">
        <v>140</v>
      </c>
      <c r="AA4" s="7">
        <v>10.71</v>
      </c>
      <c r="AB4" s="7">
        <v>1</v>
      </c>
      <c r="AC4" s="7" t="s">
        <v>111</v>
      </c>
      <c r="AD4" s="7">
        <v>10.61</v>
      </c>
      <c r="AE4" s="7">
        <v>1</v>
      </c>
      <c r="AF4" s="8">
        <f t="shared" si="0"/>
        <v>0</v>
      </c>
      <c r="AG4" s="8">
        <f t="shared" si="1"/>
        <v>11.01</v>
      </c>
      <c r="AH4" s="8">
        <f t="shared" si="2"/>
        <v>0.75</v>
      </c>
      <c r="AI4" s="8">
        <f t="shared" si="3"/>
        <v>0</v>
      </c>
      <c r="AJ4" s="9">
        <f t="shared" si="4"/>
        <v>11.76</v>
      </c>
      <c r="AK4" s="2" t="s">
        <v>47</v>
      </c>
      <c r="AL4" s="2" t="s">
        <v>54</v>
      </c>
      <c r="AM4" s="2"/>
      <c r="AN4" s="2"/>
      <c r="AO4" s="2"/>
      <c r="AP4" s="2"/>
    </row>
    <row r="5" spans="1:42">
      <c r="A5" s="7">
        <v>4</v>
      </c>
      <c r="B5" s="7" t="s">
        <v>388</v>
      </c>
      <c r="C5" s="7">
        <v>11043262</v>
      </c>
      <c r="D5" s="7" t="s">
        <v>389</v>
      </c>
      <c r="E5" s="7" t="s">
        <v>390</v>
      </c>
      <c r="F5" s="7"/>
      <c r="G5" s="7" t="s">
        <v>391</v>
      </c>
      <c r="H5" s="7" t="s">
        <v>392</v>
      </c>
      <c r="I5" s="7" t="s">
        <v>37</v>
      </c>
      <c r="J5" s="7" t="s">
        <v>38</v>
      </c>
      <c r="K5" s="7" t="s">
        <v>393</v>
      </c>
      <c r="L5" s="7" t="s">
        <v>39</v>
      </c>
      <c r="M5" s="7" t="s">
        <v>83</v>
      </c>
      <c r="N5" s="7" t="s">
        <v>392</v>
      </c>
      <c r="O5" s="7">
        <v>3080</v>
      </c>
      <c r="P5" s="7">
        <v>21289420</v>
      </c>
      <c r="Q5" s="7" t="s">
        <v>394</v>
      </c>
      <c r="R5" s="7">
        <v>2012</v>
      </c>
      <c r="S5" s="7" t="s">
        <v>41</v>
      </c>
      <c r="T5" s="7" t="s">
        <v>66</v>
      </c>
      <c r="U5" s="7" t="s">
        <v>43</v>
      </c>
      <c r="V5" s="7">
        <v>2016</v>
      </c>
      <c r="W5" s="7" t="s">
        <v>44</v>
      </c>
      <c r="X5" s="7">
        <v>12.78</v>
      </c>
      <c r="Y5" s="7">
        <v>1</v>
      </c>
      <c r="Z5" s="7" t="s">
        <v>45</v>
      </c>
      <c r="AA5" s="7">
        <v>10.050000000000001</v>
      </c>
      <c r="AB5" s="7">
        <v>1</v>
      </c>
      <c r="AC5" s="7" t="s">
        <v>46</v>
      </c>
      <c r="AD5" s="7">
        <v>10.31</v>
      </c>
      <c r="AE5" s="7">
        <v>0</v>
      </c>
      <c r="AF5" s="8">
        <f t="shared" si="0"/>
        <v>1</v>
      </c>
      <c r="AG5" s="8">
        <f t="shared" si="1"/>
        <v>11.046666666666667</v>
      </c>
      <c r="AH5" s="8">
        <f t="shared" si="2"/>
        <v>0.5</v>
      </c>
      <c r="AI5" s="8">
        <f t="shared" si="3"/>
        <v>0.5</v>
      </c>
      <c r="AJ5" s="9">
        <f t="shared" si="4"/>
        <v>11.046666666666667</v>
      </c>
      <c r="AK5" s="2" t="s">
        <v>47</v>
      </c>
      <c r="AL5" s="2" t="s">
        <v>54</v>
      </c>
      <c r="AM5" s="2"/>
      <c r="AN5" s="2"/>
      <c r="AO5" s="2"/>
      <c r="AP5" s="2"/>
    </row>
    <row r="6" spans="1:42">
      <c r="A6" s="7">
        <v>5</v>
      </c>
      <c r="B6" s="7" t="s">
        <v>373</v>
      </c>
      <c r="C6" s="7">
        <v>14238338</v>
      </c>
      <c r="D6" s="7" t="s">
        <v>374</v>
      </c>
      <c r="E6" s="7" t="s">
        <v>375</v>
      </c>
      <c r="F6" s="7"/>
      <c r="G6" s="7" t="s">
        <v>376</v>
      </c>
      <c r="H6" s="7" t="s">
        <v>87</v>
      </c>
      <c r="I6" s="7" t="s">
        <v>37</v>
      </c>
      <c r="J6" s="7" t="s">
        <v>50</v>
      </c>
      <c r="K6" s="7" t="s">
        <v>377</v>
      </c>
      <c r="L6" s="7" t="s">
        <v>39</v>
      </c>
      <c r="M6" s="7" t="s">
        <v>40</v>
      </c>
      <c r="N6" s="7" t="s">
        <v>378</v>
      </c>
      <c r="O6" s="7">
        <v>9139</v>
      </c>
      <c r="P6" s="7">
        <v>51802048</v>
      </c>
      <c r="Q6" s="7" t="s">
        <v>379</v>
      </c>
      <c r="R6" s="7">
        <v>2013</v>
      </c>
      <c r="S6" s="7" t="s">
        <v>52</v>
      </c>
      <c r="T6" s="7" t="s">
        <v>66</v>
      </c>
      <c r="U6" s="7" t="s">
        <v>43</v>
      </c>
      <c r="V6" s="7">
        <v>2016</v>
      </c>
      <c r="W6" s="7" t="s">
        <v>44</v>
      </c>
      <c r="X6" s="7">
        <v>10.14</v>
      </c>
      <c r="Y6" s="7">
        <v>1</v>
      </c>
      <c r="Z6" s="7" t="s">
        <v>45</v>
      </c>
      <c r="AA6" s="7">
        <v>10.59</v>
      </c>
      <c r="AB6" s="7">
        <v>0</v>
      </c>
      <c r="AC6" s="7" t="s">
        <v>46</v>
      </c>
      <c r="AD6" s="7">
        <v>10.84</v>
      </c>
      <c r="AE6" s="7">
        <v>0</v>
      </c>
      <c r="AF6" s="8">
        <f t="shared" si="0"/>
        <v>0</v>
      </c>
      <c r="AG6" s="8">
        <f t="shared" si="1"/>
        <v>10.523333333333333</v>
      </c>
      <c r="AH6" s="8">
        <f t="shared" si="2"/>
        <v>0.25</v>
      </c>
      <c r="AI6" s="8">
        <f t="shared" si="3"/>
        <v>0</v>
      </c>
      <c r="AJ6" s="9">
        <f t="shared" si="4"/>
        <v>10.773333333333333</v>
      </c>
      <c r="AK6" s="2" t="s">
        <v>47</v>
      </c>
      <c r="AL6" s="2" t="s">
        <v>54</v>
      </c>
      <c r="AM6" s="2"/>
      <c r="AN6" s="2"/>
      <c r="AO6" s="2"/>
      <c r="AP6" s="2"/>
    </row>
    <row r="7" spans="1:42">
      <c r="A7" s="7">
        <v>6</v>
      </c>
      <c r="B7" s="7" t="s">
        <v>432</v>
      </c>
      <c r="C7" s="7">
        <v>8879177</v>
      </c>
      <c r="D7" s="7" t="s">
        <v>100</v>
      </c>
      <c r="E7" s="7" t="s">
        <v>344</v>
      </c>
      <c r="F7" s="7"/>
      <c r="G7" s="7" t="s">
        <v>433</v>
      </c>
      <c r="H7" s="7" t="s">
        <v>83</v>
      </c>
      <c r="I7" s="7" t="s">
        <v>37</v>
      </c>
      <c r="J7" s="7" t="s">
        <v>50</v>
      </c>
      <c r="K7" s="7" t="s">
        <v>434</v>
      </c>
      <c r="L7" s="7" t="s">
        <v>39</v>
      </c>
      <c r="M7" s="7" t="s">
        <v>83</v>
      </c>
      <c r="N7" s="7" t="s">
        <v>435</v>
      </c>
      <c r="O7" s="7">
        <v>3080</v>
      </c>
      <c r="P7" s="7">
        <v>52303832</v>
      </c>
      <c r="Q7" s="7" t="s">
        <v>436</v>
      </c>
      <c r="R7" s="7">
        <v>2009</v>
      </c>
      <c r="S7" s="7" t="s">
        <v>52</v>
      </c>
      <c r="T7" s="7" t="s">
        <v>66</v>
      </c>
      <c r="U7" s="7" t="s">
        <v>43</v>
      </c>
      <c r="V7" s="7">
        <v>2013</v>
      </c>
      <c r="W7" s="7" t="s">
        <v>140</v>
      </c>
      <c r="X7" s="7">
        <v>10.61</v>
      </c>
      <c r="Y7" s="7">
        <v>1</v>
      </c>
      <c r="Z7" s="7" t="s">
        <v>111</v>
      </c>
      <c r="AA7" s="7">
        <v>10.74</v>
      </c>
      <c r="AB7" s="7">
        <v>1</v>
      </c>
      <c r="AC7" s="7" t="s">
        <v>63</v>
      </c>
      <c r="AD7" s="7">
        <v>10.42</v>
      </c>
      <c r="AE7" s="7">
        <v>0</v>
      </c>
      <c r="AF7" s="8">
        <f t="shared" si="0"/>
        <v>1</v>
      </c>
      <c r="AG7" s="8">
        <f t="shared" si="1"/>
        <v>10.590000000000002</v>
      </c>
      <c r="AH7" s="8">
        <f t="shared" si="2"/>
        <v>0.5</v>
      </c>
      <c r="AI7" s="8">
        <f t="shared" si="3"/>
        <v>0.5</v>
      </c>
      <c r="AJ7" s="9">
        <f t="shared" si="4"/>
        <v>10.590000000000002</v>
      </c>
      <c r="AK7" s="2" t="s">
        <v>47</v>
      </c>
      <c r="AL7" s="2" t="s">
        <v>64</v>
      </c>
      <c r="AM7" s="2"/>
      <c r="AN7" s="2"/>
      <c r="AO7" s="2"/>
      <c r="AP7" s="2"/>
    </row>
    <row r="8" spans="1:42">
      <c r="A8" s="7">
        <v>7</v>
      </c>
      <c r="B8" s="7" t="s">
        <v>401</v>
      </c>
      <c r="C8" s="7">
        <v>13239305</v>
      </c>
      <c r="D8" s="7" t="s">
        <v>402</v>
      </c>
      <c r="E8" s="7" t="s">
        <v>403</v>
      </c>
      <c r="F8" s="7" t="s">
        <v>404</v>
      </c>
      <c r="G8" s="7" t="s">
        <v>405</v>
      </c>
      <c r="H8" s="7" t="s">
        <v>406</v>
      </c>
      <c r="I8" s="7" t="s">
        <v>37</v>
      </c>
      <c r="J8" s="7" t="s">
        <v>50</v>
      </c>
      <c r="K8" s="7" t="s">
        <v>407</v>
      </c>
      <c r="L8" s="7" t="s">
        <v>39</v>
      </c>
      <c r="M8" s="7" t="s">
        <v>108</v>
      </c>
      <c r="N8" s="7" t="s">
        <v>408</v>
      </c>
      <c r="O8" s="7">
        <v>6026</v>
      </c>
      <c r="P8" s="7">
        <v>24308349</v>
      </c>
      <c r="Q8" s="7" t="s">
        <v>409</v>
      </c>
      <c r="R8" s="7">
        <v>2013</v>
      </c>
      <c r="S8" s="7" t="s">
        <v>41</v>
      </c>
      <c r="T8" s="7" t="s">
        <v>66</v>
      </c>
      <c r="U8" s="7" t="s">
        <v>43</v>
      </c>
      <c r="V8" s="7">
        <v>2016</v>
      </c>
      <c r="W8" s="7" t="s">
        <v>44</v>
      </c>
      <c r="X8" s="7">
        <v>10.55</v>
      </c>
      <c r="Y8" s="7">
        <v>1</v>
      </c>
      <c r="Z8" s="7" t="s">
        <v>45</v>
      </c>
      <c r="AA8" s="7">
        <v>10.46</v>
      </c>
      <c r="AB8" s="7">
        <v>0</v>
      </c>
      <c r="AC8" s="7" t="s">
        <v>46</v>
      </c>
      <c r="AD8" s="7">
        <v>10</v>
      </c>
      <c r="AE8" s="7">
        <v>0</v>
      </c>
      <c r="AF8" s="8">
        <f t="shared" si="0"/>
        <v>0</v>
      </c>
      <c r="AG8" s="8">
        <f t="shared" si="1"/>
        <v>10.336666666666668</v>
      </c>
      <c r="AH8" s="8">
        <f t="shared" si="2"/>
        <v>0.25</v>
      </c>
      <c r="AI8" s="8">
        <f t="shared" si="3"/>
        <v>0</v>
      </c>
      <c r="AJ8" s="9">
        <f t="shared" si="4"/>
        <v>10.586666666666668</v>
      </c>
      <c r="AK8" s="2" t="s">
        <v>47</v>
      </c>
      <c r="AL8" s="2" t="s">
        <v>54</v>
      </c>
      <c r="AM8" s="2"/>
      <c r="AN8" s="2"/>
      <c r="AO8" s="2"/>
      <c r="AP8" s="2"/>
    </row>
    <row r="9" spans="1:42">
      <c r="A9" s="7">
        <v>8</v>
      </c>
      <c r="B9" s="7" t="s">
        <v>475</v>
      </c>
      <c r="C9" s="7">
        <v>11034550</v>
      </c>
      <c r="D9" s="7" t="s">
        <v>476</v>
      </c>
      <c r="E9" s="7" t="s">
        <v>477</v>
      </c>
      <c r="F9" s="7"/>
      <c r="G9" s="7" t="s">
        <v>478</v>
      </c>
      <c r="H9" s="7" t="s">
        <v>83</v>
      </c>
      <c r="I9" s="7" t="s">
        <v>37</v>
      </c>
      <c r="J9" s="7" t="s">
        <v>50</v>
      </c>
      <c r="K9" s="7" t="s">
        <v>479</v>
      </c>
      <c r="L9" s="7" t="s">
        <v>39</v>
      </c>
      <c r="M9" s="7" t="s">
        <v>83</v>
      </c>
      <c r="N9" s="7" t="s">
        <v>83</v>
      </c>
      <c r="O9" s="7">
        <v>3000</v>
      </c>
      <c r="P9" s="7">
        <v>25414176</v>
      </c>
      <c r="Q9" s="7" t="s">
        <v>480</v>
      </c>
      <c r="R9" s="7">
        <v>2012</v>
      </c>
      <c r="S9" s="7" t="s">
        <v>52</v>
      </c>
      <c r="T9" s="7" t="s">
        <v>66</v>
      </c>
      <c r="U9" s="7" t="s">
        <v>43</v>
      </c>
      <c r="V9" s="7">
        <v>2016</v>
      </c>
      <c r="W9" s="7" t="s">
        <v>63</v>
      </c>
      <c r="X9" s="7">
        <v>10.47</v>
      </c>
      <c r="Y9" s="7">
        <v>0</v>
      </c>
      <c r="Z9" s="7" t="s">
        <v>45</v>
      </c>
      <c r="AA9" s="7">
        <v>10.53</v>
      </c>
      <c r="AB9" s="7">
        <v>1</v>
      </c>
      <c r="AC9" s="7" t="s">
        <v>46</v>
      </c>
      <c r="AD9" s="7">
        <v>11.01</v>
      </c>
      <c r="AE9" s="7">
        <v>0</v>
      </c>
      <c r="AF9" s="8">
        <f t="shared" si="0"/>
        <v>1</v>
      </c>
      <c r="AG9" s="8">
        <f t="shared" si="1"/>
        <v>10.67</v>
      </c>
      <c r="AH9" s="8">
        <f t="shared" si="2"/>
        <v>0.25</v>
      </c>
      <c r="AI9" s="8">
        <f t="shared" si="3"/>
        <v>0.5</v>
      </c>
      <c r="AJ9" s="9">
        <f t="shared" si="4"/>
        <v>10.42</v>
      </c>
      <c r="AK9" s="2" t="s">
        <v>54</v>
      </c>
      <c r="AL9" s="2" t="s">
        <v>47</v>
      </c>
      <c r="AM9" s="2"/>
      <c r="AN9" s="2"/>
      <c r="AO9" s="2"/>
      <c r="AP9" s="2"/>
    </row>
    <row r="10" spans="1:42">
      <c r="A10" s="7">
        <v>9</v>
      </c>
      <c r="B10" s="7" t="s">
        <v>490</v>
      </c>
      <c r="C10" s="7">
        <v>13402746</v>
      </c>
      <c r="D10" s="7" t="s">
        <v>491</v>
      </c>
      <c r="E10" s="7" t="s">
        <v>492</v>
      </c>
      <c r="F10" s="7" t="s">
        <v>491</v>
      </c>
      <c r="G10" s="7" t="s">
        <v>493</v>
      </c>
      <c r="H10" s="7" t="s">
        <v>494</v>
      </c>
      <c r="I10" s="7" t="s">
        <v>37</v>
      </c>
      <c r="J10" s="7" t="s">
        <v>50</v>
      </c>
      <c r="K10" s="7" t="s">
        <v>495</v>
      </c>
      <c r="L10" s="7" t="s">
        <v>39</v>
      </c>
      <c r="M10" s="7" t="s">
        <v>96</v>
      </c>
      <c r="N10" s="7" t="s">
        <v>494</v>
      </c>
      <c r="O10" s="7">
        <v>4160</v>
      </c>
      <c r="P10" s="7">
        <v>21036233</v>
      </c>
      <c r="Q10" s="7" t="s">
        <v>496</v>
      </c>
      <c r="R10" s="7">
        <v>2010</v>
      </c>
      <c r="S10" s="7" t="s">
        <v>52</v>
      </c>
      <c r="T10" s="7" t="s">
        <v>66</v>
      </c>
      <c r="U10" s="7" t="s">
        <v>43</v>
      </c>
      <c r="V10" s="7">
        <v>2014</v>
      </c>
      <c r="W10" s="7" t="s">
        <v>67</v>
      </c>
      <c r="X10" s="7">
        <v>10.67</v>
      </c>
      <c r="Y10" s="7">
        <v>1</v>
      </c>
      <c r="Z10" s="7" t="s">
        <v>63</v>
      </c>
      <c r="AA10" s="7">
        <v>10.25</v>
      </c>
      <c r="AB10" s="7">
        <v>0</v>
      </c>
      <c r="AC10" s="7" t="s">
        <v>44</v>
      </c>
      <c r="AD10" s="7">
        <v>10.82</v>
      </c>
      <c r="AE10" s="7">
        <v>0</v>
      </c>
      <c r="AF10" s="8">
        <f t="shared" si="0"/>
        <v>1</v>
      </c>
      <c r="AG10" s="8">
        <f t="shared" si="1"/>
        <v>10.58</v>
      </c>
      <c r="AH10" s="8">
        <f t="shared" si="2"/>
        <v>0.25</v>
      </c>
      <c r="AI10" s="8">
        <f t="shared" si="3"/>
        <v>0.5</v>
      </c>
      <c r="AJ10" s="9">
        <f t="shared" si="4"/>
        <v>10.33</v>
      </c>
      <c r="AK10" s="2" t="s">
        <v>47</v>
      </c>
      <c r="AL10" s="2" t="s">
        <v>48</v>
      </c>
      <c r="AM10" s="2"/>
      <c r="AN10" s="2"/>
      <c r="AO10" s="2"/>
      <c r="AP10" s="2"/>
    </row>
    <row r="11" spans="1:42">
      <c r="A11" s="7">
        <v>10</v>
      </c>
      <c r="B11" s="7" t="s">
        <v>315</v>
      </c>
      <c r="C11" s="7">
        <v>8861355</v>
      </c>
      <c r="D11" s="7" t="s">
        <v>316</v>
      </c>
      <c r="E11" s="7" t="s">
        <v>317</v>
      </c>
      <c r="F11" s="7" t="s">
        <v>318</v>
      </c>
      <c r="G11" s="7" t="s">
        <v>319</v>
      </c>
      <c r="H11" s="7" t="s">
        <v>83</v>
      </c>
      <c r="I11" s="7" t="s">
        <v>37</v>
      </c>
      <c r="J11" s="7" t="s">
        <v>50</v>
      </c>
      <c r="K11" s="7" t="s">
        <v>320</v>
      </c>
      <c r="L11" s="7" t="s">
        <v>39</v>
      </c>
      <c r="M11" s="7" t="s">
        <v>83</v>
      </c>
      <c r="N11" s="7" t="s">
        <v>83</v>
      </c>
      <c r="O11" s="7">
        <v>3000</v>
      </c>
      <c r="P11" s="7">
        <v>44373791</v>
      </c>
      <c r="Q11" s="7" t="s">
        <v>321</v>
      </c>
      <c r="R11" s="7">
        <v>2008</v>
      </c>
      <c r="S11" s="7" t="s">
        <v>41</v>
      </c>
      <c r="T11" s="7" t="s">
        <v>66</v>
      </c>
      <c r="U11" s="7" t="s">
        <v>43</v>
      </c>
      <c r="V11" s="7">
        <v>2013</v>
      </c>
      <c r="W11" s="7" t="s">
        <v>140</v>
      </c>
      <c r="X11" s="7">
        <v>12.38</v>
      </c>
      <c r="Y11" s="7">
        <v>1</v>
      </c>
      <c r="Z11" s="7" t="s">
        <v>67</v>
      </c>
      <c r="AA11" s="7">
        <v>10</v>
      </c>
      <c r="AB11" s="7">
        <v>0</v>
      </c>
      <c r="AC11" s="7" t="s">
        <v>63</v>
      </c>
      <c r="AD11" s="7">
        <v>10</v>
      </c>
      <c r="AE11" s="7">
        <v>1</v>
      </c>
      <c r="AF11" s="8">
        <f t="shared" si="0"/>
        <v>2</v>
      </c>
      <c r="AG11" s="8">
        <f t="shared" si="1"/>
        <v>10.793333333333335</v>
      </c>
      <c r="AH11" s="8">
        <f t="shared" si="2"/>
        <v>0.5</v>
      </c>
      <c r="AI11" s="8">
        <f t="shared" si="3"/>
        <v>1</v>
      </c>
      <c r="AJ11" s="9">
        <f t="shared" si="4"/>
        <v>10.293333333333335</v>
      </c>
      <c r="AK11" s="2" t="s">
        <v>54</v>
      </c>
      <c r="AL11" s="2" t="s">
        <v>47</v>
      </c>
      <c r="AM11" s="2"/>
      <c r="AN11" s="2"/>
      <c r="AO11" s="2"/>
      <c r="AP11" s="2"/>
    </row>
    <row r="12" spans="1:42">
      <c r="A12" s="7">
        <v>11</v>
      </c>
      <c r="B12" s="7" t="s">
        <v>290</v>
      </c>
      <c r="C12" s="7">
        <v>11041190</v>
      </c>
      <c r="D12" s="7" t="s">
        <v>291</v>
      </c>
      <c r="E12" s="7" t="s">
        <v>194</v>
      </c>
      <c r="F12" s="7" t="s">
        <v>291</v>
      </c>
      <c r="G12" s="7" t="s">
        <v>292</v>
      </c>
      <c r="H12" s="7" t="s">
        <v>83</v>
      </c>
      <c r="I12" s="7" t="s">
        <v>37</v>
      </c>
      <c r="J12" s="7" t="s">
        <v>50</v>
      </c>
      <c r="K12" s="7" t="s">
        <v>293</v>
      </c>
      <c r="L12" s="7" t="s">
        <v>39</v>
      </c>
      <c r="M12" s="7" t="s">
        <v>83</v>
      </c>
      <c r="N12" s="7" t="s">
        <v>83</v>
      </c>
      <c r="O12" s="7">
        <v>3000</v>
      </c>
      <c r="P12" s="7">
        <v>54644437</v>
      </c>
      <c r="Q12" s="7" t="s">
        <v>294</v>
      </c>
      <c r="R12" s="7">
        <v>2012</v>
      </c>
      <c r="S12" s="7" t="s">
        <v>52</v>
      </c>
      <c r="T12" s="7" t="s">
        <v>66</v>
      </c>
      <c r="U12" s="7" t="s">
        <v>43</v>
      </c>
      <c r="V12" s="7">
        <v>2016</v>
      </c>
      <c r="W12" s="7" t="s">
        <v>63</v>
      </c>
      <c r="X12" s="7">
        <v>10.210000000000001</v>
      </c>
      <c r="Y12" s="7">
        <v>1</v>
      </c>
      <c r="Z12" s="7" t="s">
        <v>45</v>
      </c>
      <c r="AA12" s="7">
        <v>10</v>
      </c>
      <c r="AB12" s="7">
        <v>0</v>
      </c>
      <c r="AC12" s="7" t="s">
        <v>46</v>
      </c>
      <c r="AD12" s="7">
        <v>10.97</v>
      </c>
      <c r="AE12" s="7">
        <v>0</v>
      </c>
      <c r="AF12" s="8">
        <f t="shared" si="0"/>
        <v>1</v>
      </c>
      <c r="AG12" s="8">
        <f t="shared" si="1"/>
        <v>10.393333333333333</v>
      </c>
      <c r="AH12" s="8">
        <f t="shared" si="2"/>
        <v>0.25</v>
      </c>
      <c r="AI12" s="8">
        <f t="shared" si="3"/>
        <v>0.5</v>
      </c>
      <c r="AJ12" s="9">
        <f t="shared" si="4"/>
        <v>10.143333333333333</v>
      </c>
      <c r="AK12" s="2" t="s">
        <v>47</v>
      </c>
      <c r="AL12" s="2" t="s">
        <v>48</v>
      </c>
      <c r="AM12" s="2"/>
      <c r="AN12" s="2"/>
      <c r="AO12" s="2"/>
      <c r="AP12" s="2"/>
    </row>
    <row r="13" spans="1:42">
      <c r="A13" s="7">
        <v>12</v>
      </c>
      <c r="B13" s="7" t="s">
        <v>295</v>
      </c>
      <c r="C13" s="7">
        <v>11032354</v>
      </c>
      <c r="D13" s="7" t="s">
        <v>296</v>
      </c>
      <c r="E13" s="7" t="s">
        <v>297</v>
      </c>
      <c r="F13" s="7"/>
      <c r="G13" s="7" t="s">
        <v>298</v>
      </c>
      <c r="H13" s="7" t="s">
        <v>83</v>
      </c>
      <c r="I13" s="7" t="s">
        <v>37</v>
      </c>
      <c r="J13" s="7" t="s">
        <v>50</v>
      </c>
      <c r="K13" s="7" t="s">
        <v>299</v>
      </c>
      <c r="L13" s="7" t="s">
        <v>39</v>
      </c>
      <c r="M13" s="7" t="s">
        <v>83</v>
      </c>
      <c r="N13" s="7" t="s">
        <v>300</v>
      </c>
      <c r="O13" s="7">
        <v>3060</v>
      </c>
      <c r="P13" s="7">
        <v>58678661</v>
      </c>
      <c r="Q13" s="7" t="s">
        <v>301</v>
      </c>
      <c r="R13" s="7">
        <v>2012</v>
      </c>
      <c r="S13" s="7" t="s">
        <v>52</v>
      </c>
      <c r="T13" s="7" t="s">
        <v>66</v>
      </c>
      <c r="U13" s="7" t="s">
        <v>43</v>
      </c>
      <c r="V13" s="7">
        <v>2015</v>
      </c>
      <c r="W13" s="7" t="s">
        <v>63</v>
      </c>
      <c r="X13" s="7">
        <v>10.35</v>
      </c>
      <c r="Y13" s="7">
        <v>0</v>
      </c>
      <c r="Z13" s="7" t="s">
        <v>44</v>
      </c>
      <c r="AA13" s="7">
        <v>10</v>
      </c>
      <c r="AB13" s="7">
        <v>0</v>
      </c>
      <c r="AC13" s="7" t="s">
        <v>45</v>
      </c>
      <c r="AD13" s="7">
        <v>10</v>
      </c>
      <c r="AE13" s="7">
        <v>0</v>
      </c>
      <c r="AF13" s="8">
        <f t="shared" si="0"/>
        <v>0</v>
      </c>
      <c r="AG13" s="8">
        <f t="shared" si="1"/>
        <v>10.116666666666667</v>
      </c>
      <c r="AH13" s="8">
        <f t="shared" si="2"/>
        <v>0</v>
      </c>
      <c r="AI13" s="8">
        <f t="shared" si="3"/>
        <v>0</v>
      </c>
      <c r="AJ13" s="9">
        <f t="shared" si="4"/>
        <v>10.116666666666667</v>
      </c>
      <c r="AK13" s="2" t="s">
        <v>64</v>
      </c>
      <c r="AL13" s="2" t="s">
        <v>47</v>
      </c>
      <c r="AM13" s="2"/>
      <c r="AN13" s="2"/>
      <c r="AO13" s="2"/>
      <c r="AP13" s="2"/>
    </row>
    <row r="14" spans="1:42">
      <c r="A14" s="7">
        <v>13</v>
      </c>
      <c r="B14" s="7" t="s">
        <v>380</v>
      </c>
      <c r="C14" s="7">
        <v>11033385</v>
      </c>
      <c r="D14" s="7" t="s">
        <v>381</v>
      </c>
      <c r="E14" s="7" t="s">
        <v>382</v>
      </c>
      <c r="F14" s="7" t="s">
        <v>381</v>
      </c>
      <c r="G14" s="7" t="s">
        <v>383</v>
      </c>
      <c r="H14" s="7" t="s">
        <v>384</v>
      </c>
      <c r="I14" s="7" t="s">
        <v>37</v>
      </c>
      <c r="J14" s="7" t="s">
        <v>50</v>
      </c>
      <c r="K14" s="7" t="s">
        <v>385</v>
      </c>
      <c r="L14" s="7" t="s">
        <v>39</v>
      </c>
      <c r="M14" s="7" t="s">
        <v>83</v>
      </c>
      <c r="N14" s="7" t="s">
        <v>386</v>
      </c>
      <c r="O14" s="7">
        <v>3010</v>
      </c>
      <c r="P14" s="7">
        <v>23604812</v>
      </c>
      <c r="Q14" s="7" t="s">
        <v>387</v>
      </c>
      <c r="R14" s="7">
        <v>2012</v>
      </c>
      <c r="S14" s="7" t="s">
        <v>52</v>
      </c>
      <c r="T14" s="7" t="s">
        <v>66</v>
      </c>
      <c r="U14" s="7" t="s">
        <v>43</v>
      </c>
      <c r="V14" s="7">
        <v>2015</v>
      </c>
      <c r="W14" s="7" t="s">
        <v>63</v>
      </c>
      <c r="X14" s="7">
        <v>10</v>
      </c>
      <c r="Y14" s="7">
        <v>0</v>
      </c>
      <c r="Z14" s="7" t="s">
        <v>44</v>
      </c>
      <c r="AA14" s="7">
        <v>10</v>
      </c>
      <c r="AB14" s="7">
        <v>0</v>
      </c>
      <c r="AC14" s="7" t="s">
        <v>45</v>
      </c>
      <c r="AD14" s="7">
        <v>10.29</v>
      </c>
      <c r="AE14" s="7">
        <v>0</v>
      </c>
      <c r="AF14" s="8">
        <f t="shared" si="0"/>
        <v>0</v>
      </c>
      <c r="AG14" s="8">
        <f t="shared" si="1"/>
        <v>10.096666666666666</v>
      </c>
      <c r="AH14" s="8">
        <f t="shared" si="2"/>
        <v>0</v>
      </c>
      <c r="AI14" s="8">
        <f t="shared" si="3"/>
        <v>0</v>
      </c>
      <c r="AJ14" s="9">
        <f t="shared" si="4"/>
        <v>10.096666666666666</v>
      </c>
      <c r="AK14" s="2" t="s">
        <v>195</v>
      </c>
      <c r="AL14" s="2" t="s">
        <v>47</v>
      </c>
      <c r="AM14" s="2"/>
      <c r="AN14" s="2"/>
      <c r="AO14" s="2"/>
      <c r="AP14" s="2"/>
    </row>
    <row r="15" spans="1:42">
      <c r="A15" s="7">
        <v>14</v>
      </c>
      <c r="B15" s="7" t="s">
        <v>283</v>
      </c>
      <c r="C15" s="7">
        <v>14212413</v>
      </c>
      <c r="D15" s="7" t="s">
        <v>284</v>
      </c>
      <c r="E15" s="7" t="s">
        <v>120</v>
      </c>
      <c r="F15" s="7" t="s">
        <v>285</v>
      </c>
      <c r="G15" s="7" t="s">
        <v>286</v>
      </c>
      <c r="H15" s="7" t="s">
        <v>287</v>
      </c>
      <c r="I15" s="7" t="s">
        <v>37</v>
      </c>
      <c r="J15" s="7" t="s">
        <v>50</v>
      </c>
      <c r="K15" s="7" t="s">
        <v>288</v>
      </c>
      <c r="L15" s="7" t="s">
        <v>39</v>
      </c>
      <c r="M15" s="7" t="s">
        <v>40</v>
      </c>
      <c r="N15" s="7" t="s">
        <v>287</v>
      </c>
      <c r="O15" s="7">
        <v>9170</v>
      </c>
      <c r="P15" s="7">
        <v>28605907</v>
      </c>
      <c r="Q15" s="7" t="s">
        <v>289</v>
      </c>
      <c r="R15" s="7">
        <v>2011</v>
      </c>
      <c r="S15" s="7" t="s">
        <v>52</v>
      </c>
      <c r="T15" s="7" t="s">
        <v>66</v>
      </c>
      <c r="U15" s="7" t="s">
        <v>43</v>
      </c>
      <c r="V15" s="7">
        <v>2015</v>
      </c>
      <c r="W15" s="7" t="s">
        <v>67</v>
      </c>
      <c r="X15" s="7">
        <v>10.01</v>
      </c>
      <c r="Y15" s="7">
        <v>0</v>
      </c>
      <c r="Z15" s="7" t="s">
        <v>63</v>
      </c>
      <c r="AA15" s="7">
        <v>10</v>
      </c>
      <c r="AB15" s="7">
        <v>0</v>
      </c>
      <c r="AC15" s="7" t="s">
        <v>45</v>
      </c>
      <c r="AD15" s="7">
        <v>10.86</v>
      </c>
      <c r="AE15" s="7">
        <v>1</v>
      </c>
      <c r="AF15" s="8">
        <f t="shared" si="0"/>
        <v>1</v>
      </c>
      <c r="AG15" s="8">
        <f t="shared" si="1"/>
        <v>10.29</v>
      </c>
      <c r="AH15" s="8">
        <f t="shared" si="2"/>
        <v>0.25</v>
      </c>
      <c r="AI15" s="8">
        <f t="shared" si="3"/>
        <v>0.5</v>
      </c>
      <c r="AJ15" s="9">
        <f t="shared" si="4"/>
        <v>10.039999999999999</v>
      </c>
      <c r="AK15" s="2" t="s">
        <v>54</v>
      </c>
      <c r="AL15" s="2" t="s">
        <v>47</v>
      </c>
      <c r="AM15" s="2"/>
      <c r="AN15" s="2"/>
      <c r="AO15" s="2"/>
      <c r="AP15" s="2"/>
    </row>
    <row r="16" spans="1:42">
      <c r="A16" s="7">
        <v>15</v>
      </c>
      <c r="B16" s="7" t="s">
        <v>265</v>
      </c>
      <c r="C16" s="7">
        <v>6579257</v>
      </c>
      <c r="D16" s="7" t="s">
        <v>266</v>
      </c>
      <c r="E16" s="7" t="s">
        <v>267</v>
      </c>
      <c r="F16" s="7"/>
      <c r="G16" s="7" t="s">
        <v>268</v>
      </c>
      <c r="H16" s="7" t="s">
        <v>72</v>
      </c>
      <c r="I16" s="7" t="s">
        <v>37</v>
      </c>
      <c r="J16" s="7" t="s">
        <v>50</v>
      </c>
      <c r="K16" s="7" t="s">
        <v>269</v>
      </c>
      <c r="L16" s="7" t="s">
        <v>39</v>
      </c>
      <c r="M16" s="7" t="s">
        <v>74</v>
      </c>
      <c r="N16" s="7" t="s">
        <v>74</v>
      </c>
      <c r="O16" s="7">
        <v>3242</v>
      </c>
      <c r="P16" s="7">
        <v>92960882</v>
      </c>
      <c r="Q16" s="7" t="s">
        <v>270</v>
      </c>
      <c r="R16" s="7">
        <v>2012</v>
      </c>
      <c r="S16" s="7" t="s">
        <v>52</v>
      </c>
      <c r="T16" s="7" t="s">
        <v>42</v>
      </c>
      <c r="U16" s="7" t="s">
        <v>43</v>
      </c>
      <c r="V16" s="7">
        <v>2015</v>
      </c>
      <c r="W16" s="7" t="s">
        <v>63</v>
      </c>
      <c r="X16" s="7">
        <v>13.06</v>
      </c>
      <c r="Y16" s="7">
        <v>1</v>
      </c>
      <c r="Z16" s="7" t="s">
        <v>44</v>
      </c>
      <c r="AA16" s="7">
        <v>12.97</v>
      </c>
      <c r="AB16" s="7">
        <v>1</v>
      </c>
      <c r="AC16" s="7" t="s">
        <v>45</v>
      </c>
      <c r="AD16" s="7">
        <v>12.67</v>
      </c>
      <c r="AE16" s="7">
        <v>1</v>
      </c>
      <c r="AF16" s="8">
        <f t="shared" si="0"/>
        <v>0</v>
      </c>
      <c r="AG16" s="8">
        <f t="shared" si="1"/>
        <v>12.9</v>
      </c>
      <c r="AH16" s="8">
        <f t="shared" si="2"/>
        <v>0.75</v>
      </c>
      <c r="AI16" s="8">
        <f t="shared" si="3"/>
        <v>0</v>
      </c>
      <c r="AJ16" s="9">
        <f t="shared" si="4"/>
        <v>13.65</v>
      </c>
      <c r="AK16" s="1" t="s">
        <v>54</v>
      </c>
      <c r="AL16" s="1" t="s">
        <v>47</v>
      </c>
      <c r="AM16" s="1"/>
      <c r="AN16" s="1"/>
      <c r="AO16" s="1"/>
      <c r="AP16" s="1"/>
    </row>
    <row r="17" spans="1:42">
      <c r="A17" s="7">
        <v>16</v>
      </c>
      <c r="B17" s="7" t="s">
        <v>186</v>
      </c>
      <c r="C17" s="7">
        <v>13217352</v>
      </c>
      <c r="D17" s="7" t="s">
        <v>187</v>
      </c>
      <c r="E17" s="7" t="s">
        <v>188</v>
      </c>
      <c r="F17" s="7" t="s">
        <v>188</v>
      </c>
      <c r="G17" s="7" t="s">
        <v>189</v>
      </c>
      <c r="H17" s="7" t="s">
        <v>190</v>
      </c>
      <c r="I17" s="7" t="s">
        <v>37</v>
      </c>
      <c r="J17" s="7" t="s">
        <v>50</v>
      </c>
      <c r="K17" s="7" t="s">
        <v>191</v>
      </c>
      <c r="L17" s="7" t="s">
        <v>39</v>
      </c>
      <c r="M17" s="7" t="s">
        <v>108</v>
      </c>
      <c r="N17" s="7" t="s">
        <v>192</v>
      </c>
      <c r="O17" s="7">
        <v>6021</v>
      </c>
      <c r="P17" s="7">
        <v>25718895</v>
      </c>
      <c r="Q17" s="7" t="s">
        <v>193</v>
      </c>
      <c r="R17" s="7">
        <v>2011</v>
      </c>
      <c r="S17" s="7" t="s">
        <v>41</v>
      </c>
      <c r="T17" s="7" t="s">
        <v>42</v>
      </c>
      <c r="U17" s="7" t="s">
        <v>43</v>
      </c>
      <c r="V17" s="7">
        <v>2014</v>
      </c>
      <c r="W17" s="7" t="s">
        <v>67</v>
      </c>
      <c r="X17" s="7">
        <v>12.42</v>
      </c>
      <c r="Y17" s="7">
        <v>1</v>
      </c>
      <c r="Z17" s="7" t="s">
        <v>67</v>
      </c>
      <c r="AA17" s="7">
        <v>12.58</v>
      </c>
      <c r="AB17" s="7">
        <v>1</v>
      </c>
      <c r="AC17" s="7" t="s">
        <v>44</v>
      </c>
      <c r="AD17" s="7">
        <v>12.62</v>
      </c>
      <c r="AE17" s="7">
        <v>1</v>
      </c>
      <c r="AF17" s="8">
        <f t="shared" si="0"/>
        <v>0</v>
      </c>
      <c r="AG17" s="8">
        <f t="shared" si="1"/>
        <v>12.54</v>
      </c>
      <c r="AH17" s="8">
        <f t="shared" si="2"/>
        <v>0.75</v>
      </c>
      <c r="AI17" s="8">
        <f t="shared" si="3"/>
        <v>0</v>
      </c>
      <c r="AJ17" s="9">
        <f t="shared" si="4"/>
        <v>13.29</v>
      </c>
      <c r="AK17" s="1" t="s">
        <v>54</v>
      </c>
      <c r="AL17" s="1" t="s">
        <v>47</v>
      </c>
      <c r="AM17" s="1"/>
      <c r="AN17" s="1"/>
      <c r="AO17" s="1"/>
      <c r="AP17" s="1"/>
    </row>
    <row r="18" spans="1:42">
      <c r="A18" s="7">
        <v>17</v>
      </c>
      <c r="B18" s="7" t="s">
        <v>514</v>
      </c>
      <c r="C18" s="7">
        <v>11903440</v>
      </c>
      <c r="D18" s="7" t="s">
        <v>515</v>
      </c>
      <c r="E18" s="7" t="s">
        <v>516</v>
      </c>
      <c r="F18" s="7"/>
      <c r="G18" s="7" t="s">
        <v>517</v>
      </c>
      <c r="H18" s="7" t="s">
        <v>518</v>
      </c>
      <c r="I18" s="7" t="s">
        <v>37</v>
      </c>
      <c r="J18" s="7"/>
      <c r="K18" s="7" t="s">
        <v>519</v>
      </c>
      <c r="L18" s="7" t="s">
        <v>39</v>
      </c>
      <c r="M18" s="7" t="s">
        <v>197</v>
      </c>
      <c r="N18" s="7" t="s">
        <v>518</v>
      </c>
      <c r="O18" s="7">
        <v>3130</v>
      </c>
      <c r="P18" s="7">
        <v>92390327</v>
      </c>
      <c r="Q18" s="7" t="s">
        <v>520</v>
      </c>
      <c r="R18" s="7">
        <v>2013</v>
      </c>
      <c r="S18" s="7" t="s">
        <v>166</v>
      </c>
      <c r="T18" s="7" t="s">
        <v>53</v>
      </c>
      <c r="U18" s="7" t="s">
        <v>43</v>
      </c>
      <c r="V18" s="7">
        <v>2016</v>
      </c>
      <c r="W18" s="7" t="s">
        <v>44</v>
      </c>
      <c r="X18" s="7">
        <v>13.03</v>
      </c>
      <c r="Y18" s="7">
        <v>1</v>
      </c>
      <c r="Z18" s="7" t="s">
        <v>45</v>
      </c>
      <c r="AA18" s="7">
        <v>12.34</v>
      </c>
      <c r="AB18" s="7">
        <v>1</v>
      </c>
      <c r="AC18" s="7" t="s">
        <v>46</v>
      </c>
      <c r="AD18" s="7">
        <v>12.13</v>
      </c>
      <c r="AE18" s="7">
        <v>1</v>
      </c>
      <c r="AF18" s="8">
        <f t="shared" si="0"/>
        <v>0</v>
      </c>
      <c r="AG18" s="8">
        <f t="shared" si="1"/>
        <v>12.5</v>
      </c>
      <c r="AH18" s="8">
        <f t="shared" si="2"/>
        <v>0.75</v>
      </c>
      <c r="AI18" s="8">
        <f t="shared" si="3"/>
        <v>0</v>
      </c>
      <c r="AJ18" s="9">
        <f t="shared" si="4"/>
        <v>13.25</v>
      </c>
      <c r="AK18" s="1" t="s">
        <v>54</v>
      </c>
      <c r="AL18" s="1" t="s">
        <v>47</v>
      </c>
      <c r="AM18" s="1"/>
      <c r="AN18" s="1"/>
      <c r="AO18" s="1"/>
      <c r="AP18" s="1"/>
    </row>
    <row r="19" spans="1:42">
      <c r="A19" s="7">
        <v>18</v>
      </c>
      <c r="B19" s="7" t="s">
        <v>425</v>
      </c>
      <c r="C19" s="7">
        <v>9979431</v>
      </c>
      <c r="D19" s="7" t="s">
        <v>426</v>
      </c>
      <c r="E19" s="7" t="s">
        <v>427</v>
      </c>
      <c r="F19" s="7"/>
      <c r="G19" s="7" t="s">
        <v>428</v>
      </c>
      <c r="H19" s="7" t="s">
        <v>429</v>
      </c>
      <c r="I19" s="7" t="s">
        <v>37</v>
      </c>
      <c r="J19" s="7" t="s">
        <v>50</v>
      </c>
      <c r="K19" s="7" t="s">
        <v>430</v>
      </c>
      <c r="L19" s="7" t="s">
        <v>39</v>
      </c>
      <c r="M19" s="7" t="s">
        <v>104</v>
      </c>
      <c r="N19" s="7" t="s">
        <v>429</v>
      </c>
      <c r="O19" s="7">
        <v>2190</v>
      </c>
      <c r="P19" s="7">
        <v>40834408</v>
      </c>
      <c r="Q19" s="7" t="s">
        <v>431</v>
      </c>
      <c r="R19" s="7">
        <v>2012</v>
      </c>
      <c r="S19" s="7" t="s">
        <v>52</v>
      </c>
      <c r="T19" s="7" t="s">
        <v>110</v>
      </c>
      <c r="U19" s="7" t="s">
        <v>43</v>
      </c>
      <c r="V19" s="7">
        <v>2015</v>
      </c>
      <c r="W19" s="7" t="s">
        <v>63</v>
      </c>
      <c r="X19" s="7">
        <v>11.94</v>
      </c>
      <c r="Y19" s="7">
        <v>1</v>
      </c>
      <c r="Z19" s="7" t="s">
        <v>44</v>
      </c>
      <c r="AA19" s="7">
        <v>12.41</v>
      </c>
      <c r="AB19" s="7">
        <v>1</v>
      </c>
      <c r="AC19" s="7" t="s">
        <v>45</v>
      </c>
      <c r="AD19" s="7">
        <v>12.9</v>
      </c>
      <c r="AE19" s="7">
        <v>1</v>
      </c>
      <c r="AF19" s="8">
        <f t="shared" si="0"/>
        <v>0</v>
      </c>
      <c r="AG19" s="8">
        <f t="shared" si="1"/>
        <v>12.416666666666666</v>
      </c>
      <c r="AH19" s="8">
        <f t="shared" si="2"/>
        <v>0.75</v>
      </c>
      <c r="AI19" s="8">
        <f t="shared" si="3"/>
        <v>0</v>
      </c>
      <c r="AJ19" s="9">
        <f t="shared" si="4"/>
        <v>13.166666666666666</v>
      </c>
      <c r="AK19" s="1" t="s">
        <v>54</v>
      </c>
      <c r="AL19" s="1" t="s">
        <v>47</v>
      </c>
      <c r="AM19" s="1"/>
      <c r="AN19" s="1"/>
      <c r="AO19" s="1"/>
      <c r="AP19" s="1"/>
    </row>
    <row r="20" spans="1:42">
      <c r="A20" s="7">
        <v>19</v>
      </c>
      <c r="B20" s="7" t="s">
        <v>509</v>
      </c>
      <c r="C20" s="7">
        <v>12805168</v>
      </c>
      <c r="D20" s="7" t="s">
        <v>424</v>
      </c>
      <c r="E20" s="7" t="s">
        <v>260</v>
      </c>
      <c r="F20" s="7"/>
      <c r="G20" s="7" t="s">
        <v>510</v>
      </c>
      <c r="H20" s="7" t="s">
        <v>147</v>
      </c>
      <c r="I20" s="7" t="s">
        <v>37</v>
      </c>
      <c r="J20" s="7"/>
      <c r="K20" s="7" t="s">
        <v>511</v>
      </c>
      <c r="L20" s="7" t="s">
        <v>39</v>
      </c>
      <c r="M20" s="7" t="s">
        <v>148</v>
      </c>
      <c r="N20" s="7" t="s">
        <v>512</v>
      </c>
      <c r="O20" s="7">
        <v>4042</v>
      </c>
      <c r="P20" s="7">
        <v>58695798</v>
      </c>
      <c r="Q20" s="7" t="s">
        <v>513</v>
      </c>
      <c r="R20" s="7">
        <v>2013</v>
      </c>
      <c r="S20" s="7" t="s">
        <v>52</v>
      </c>
      <c r="T20" s="7" t="s">
        <v>53</v>
      </c>
      <c r="U20" s="7" t="s">
        <v>43</v>
      </c>
      <c r="V20" s="7">
        <v>2016</v>
      </c>
      <c r="W20" s="7" t="s">
        <v>44</v>
      </c>
      <c r="X20" s="7">
        <v>13.07</v>
      </c>
      <c r="Y20" s="7">
        <v>1</v>
      </c>
      <c r="Z20" s="7" t="s">
        <v>45</v>
      </c>
      <c r="AA20" s="7">
        <v>11.91</v>
      </c>
      <c r="AB20" s="7">
        <v>1</v>
      </c>
      <c r="AC20" s="7" t="s">
        <v>46</v>
      </c>
      <c r="AD20" s="7">
        <v>11.33</v>
      </c>
      <c r="AE20" s="7">
        <v>1</v>
      </c>
      <c r="AF20" s="8">
        <f t="shared" si="0"/>
        <v>0</v>
      </c>
      <c r="AG20" s="8">
        <f t="shared" si="1"/>
        <v>12.103333333333333</v>
      </c>
      <c r="AH20" s="8">
        <f t="shared" si="2"/>
        <v>0.75</v>
      </c>
      <c r="AI20" s="8">
        <f t="shared" si="3"/>
        <v>0</v>
      </c>
      <c r="AJ20" s="9">
        <f t="shared" si="4"/>
        <v>12.853333333333333</v>
      </c>
      <c r="AK20" s="1" t="s">
        <v>54</v>
      </c>
      <c r="AL20" s="1" t="s">
        <v>47</v>
      </c>
      <c r="AM20" s="1"/>
      <c r="AN20" s="1"/>
      <c r="AO20" s="1"/>
      <c r="AP20" s="1"/>
    </row>
    <row r="21" spans="1:42">
      <c r="A21" s="7">
        <v>20</v>
      </c>
      <c r="B21" s="7" t="s">
        <v>481</v>
      </c>
      <c r="C21" s="7">
        <v>9234317</v>
      </c>
      <c r="D21" s="7" t="s">
        <v>482</v>
      </c>
      <c r="E21" s="7" t="s">
        <v>483</v>
      </c>
      <c r="F21" s="7" t="s">
        <v>484</v>
      </c>
      <c r="G21" s="7" t="s">
        <v>485</v>
      </c>
      <c r="H21" s="7" t="s">
        <v>486</v>
      </c>
      <c r="I21" s="7" t="s">
        <v>37</v>
      </c>
      <c r="J21" s="7" t="s">
        <v>50</v>
      </c>
      <c r="K21" s="7" t="s">
        <v>487</v>
      </c>
      <c r="L21" s="7" t="s">
        <v>39</v>
      </c>
      <c r="M21" s="7" t="s">
        <v>40</v>
      </c>
      <c r="N21" s="7" t="s">
        <v>488</v>
      </c>
      <c r="O21" s="7">
        <v>9150</v>
      </c>
      <c r="P21" s="7">
        <v>53557910</v>
      </c>
      <c r="Q21" s="7" t="s">
        <v>489</v>
      </c>
      <c r="R21" s="7">
        <v>2008</v>
      </c>
      <c r="S21" s="7" t="s">
        <v>41</v>
      </c>
      <c r="T21" s="7" t="s">
        <v>42</v>
      </c>
      <c r="U21" s="7" t="s">
        <v>43</v>
      </c>
      <c r="V21" s="7">
        <v>2011</v>
      </c>
      <c r="W21" s="7" t="s">
        <v>185</v>
      </c>
      <c r="X21" s="7">
        <v>11.31</v>
      </c>
      <c r="Y21" s="7">
        <v>1</v>
      </c>
      <c r="Z21" s="7" t="s">
        <v>140</v>
      </c>
      <c r="AA21" s="7">
        <v>12.32</v>
      </c>
      <c r="AB21" s="7">
        <v>1</v>
      </c>
      <c r="AC21" s="7" t="s">
        <v>111</v>
      </c>
      <c r="AD21" s="7">
        <v>12.57</v>
      </c>
      <c r="AE21" s="7">
        <v>1</v>
      </c>
      <c r="AF21" s="8">
        <f t="shared" si="0"/>
        <v>0</v>
      </c>
      <c r="AG21" s="8">
        <f t="shared" si="1"/>
        <v>12.066666666666668</v>
      </c>
      <c r="AH21" s="8">
        <f t="shared" si="2"/>
        <v>0.75</v>
      </c>
      <c r="AI21" s="8">
        <f t="shared" si="3"/>
        <v>0</v>
      </c>
      <c r="AJ21" s="9">
        <f t="shared" si="4"/>
        <v>12.816666666666668</v>
      </c>
      <c r="AK21" s="1" t="s">
        <v>64</v>
      </c>
      <c r="AL21" s="1" t="s">
        <v>47</v>
      </c>
      <c r="AM21" s="1"/>
      <c r="AN21" s="1"/>
      <c r="AO21" s="1"/>
      <c r="AP21" s="1"/>
    </row>
    <row r="22" spans="1:42">
      <c r="A22" s="7">
        <v>21</v>
      </c>
      <c r="B22" s="7" t="s">
        <v>329</v>
      </c>
      <c r="C22" s="7">
        <v>6944980</v>
      </c>
      <c r="D22" s="7" t="s">
        <v>330</v>
      </c>
      <c r="E22" s="7" t="s">
        <v>331</v>
      </c>
      <c r="F22" s="7"/>
      <c r="G22" s="7" t="s">
        <v>332</v>
      </c>
      <c r="H22" s="7" t="s">
        <v>121</v>
      </c>
      <c r="I22" s="7" t="s">
        <v>37</v>
      </c>
      <c r="J22" s="7" t="s">
        <v>50</v>
      </c>
      <c r="K22" s="7" t="s">
        <v>333</v>
      </c>
      <c r="L22" s="7" t="s">
        <v>39</v>
      </c>
      <c r="M22" s="7" t="s">
        <v>59</v>
      </c>
      <c r="N22" s="7" t="s">
        <v>334</v>
      </c>
      <c r="O22" s="7">
        <v>5031</v>
      </c>
      <c r="P22" s="7">
        <v>92763097</v>
      </c>
      <c r="Q22" s="7" t="s">
        <v>335</v>
      </c>
      <c r="R22" s="7">
        <v>2011</v>
      </c>
      <c r="S22" s="7" t="s">
        <v>52</v>
      </c>
      <c r="T22" s="7" t="s">
        <v>110</v>
      </c>
      <c r="U22" s="7" t="s">
        <v>43</v>
      </c>
      <c r="V22" s="7">
        <v>2015</v>
      </c>
      <c r="W22" s="7" t="s">
        <v>63</v>
      </c>
      <c r="X22" s="7">
        <v>11.7</v>
      </c>
      <c r="Y22" s="7">
        <v>1</v>
      </c>
      <c r="Z22" s="7" t="s">
        <v>44</v>
      </c>
      <c r="AA22" s="7">
        <v>12.16</v>
      </c>
      <c r="AB22" s="7">
        <v>1</v>
      </c>
      <c r="AC22" s="7" t="s">
        <v>45</v>
      </c>
      <c r="AD22" s="7">
        <v>13.02</v>
      </c>
      <c r="AE22" s="7">
        <v>1</v>
      </c>
      <c r="AF22" s="8">
        <f t="shared" si="0"/>
        <v>1</v>
      </c>
      <c r="AG22" s="8">
        <f t="shared" si="1"/>
        <v>12.293333333333331</v>
      </c>
      <c r="AH22" s="8">
        <f t="shared" si="2"/>
        <v>0.75</v>
      </c>
      <c r="AI22" s="8">
        <f t="shared" si="3"/>
        <v>0.5</v>
      </c>
      <c r="AJ22" s="9">
        <f t="shared" si="4"/>
        <v>12.543333333333331</v>
      </c>
      <c r="AK22" s="1" t="s">
        <v>47</v>
      </c>
      <c r="AL22" s="1" t="s">
        <v>54</v>
      </c>
      <c r="AM22" s="1"/>
      <c r="AN22" s="1"/>
      <c r="AO22" s="1"/>
      <c r="AP22" s="1"/>
    </row>
    <row r="23" spans="1:42">
      <c r="A23" s="7">
        <v>22</v>
      </c>
      <c r="B23" s="7" t="s">
        <v>55</v>
      </c>
      <c r="C23" s="7">
        <v>6952770</v>
      </c>
      <c r="D23" s="7" t="s">
        <v>56</v>
      </c>
      <c r="E23" s="7" t="s">
        <v>57</v>
      </c>
      <c r="F23" s="7" t="s">
        <v>56</v>
      </c>
      <c r="G23" s="7" t="s">
        <v>58</v>
      </c>
      <c r="H23" s="7" t="s">
        <v>59</v>
      </c>
      <c r="I23" s="7" t="s">
        <v>37</v>
      </c>
      <c r="J23" s="7" t="s">
        <v>50</v>
      </c>
      <c r="K23" s="7" t="s">
        <v>60</v>
      </c>
      <c r="L23" s="7" t="s">
        <v>39</v>
      </c>
      <c r="M23" s="7" t="s">
        <v>59</v>
      </c>
      <c r="N23" s="7" t="s">
        <v>61</v>
      </c>
      <c r="O23" s="7">
        <v>5011</v>
      </c>
      <c r="P23" s="7">
        <v>56109505</v>
      </c>
      <c r="Q23" s="7" t="s">
        <v>62</v>
      </c>
      <c r="R23" s="7">
        <v>2012</v>
      </c>
      <c r="S23" s="7" t="s">
        <v>52</v>
      </c>
      <c r="T23" s="7" t="s">
        <v>53</v>
      </c>
      <c r="U23" s="7" t="s">
        <v>43</v>
      </c>
      <c r="V23" s="7">
        <v>2015</v>
      </c>
      <c r="W23" s="7" t="s">
        <v>63</v>
      </c>
      <c r="X23" s="7">
        <v>12.54</v>
      </c>
      <c r="Y23" s="7">
        <v>1</v>
      </c>
      <c r="Z23" s="7" t="s">
        <v>44</v>
      </c>
      <c r="AA23" s="7">
        <v>11.7</v>
      </c>
      <c r="AB23" s="7">
        <v>1</v>
      </c>
      <c r="AC23" s="7" t="s">
        <v>45</v>
      </c>
      <c r="AD23" s="7">
        <v>10.75</v>
      </c>
      <c r="AE23" s="7">
        <v>1</v>
      </c>
      <c r="AF23" s="8">
        <f t="shared" si="0"/>
        <v>0</v>
      </c>
      <c r="AG23" s="8">
        <f t="shared" si="1"/>
        <v>11.663333333333332</v>
      </c>
      <c r="AH23" s="8">
        <f t="shared" si="2"/>
        <v>0.75</v>
      </c>
      <c r="AI23" s="8">
        <f t="shared" si="3"/>
        <v>0</v>
      </c>
      <c r="AJ23" s="9">
        <f t="shared" si="4"/>
        <v>12.413333333333332</v>
      </c>
      <c r="AK23" s="1" t="s">
        <v>47</v>
      </c>
      <c r="AL23" s="1" t="s">
        <v>64</v>
      </c>
      <c r="AM23" s="1"/>
      <c r="AN23" s="1"/>
      <c r="AO23" s="1"/>
      <c r="AP23" s="1"/>
    </row>
    <row r="24" spans="1:42">
      <c r="A24" s="7">
        <v>23</v>
      </c>
      <c r="B24" s="7" t="s">
        <v>172</v>
      </c>
      <c r="C24" s="7">
        <v>6962468</v>
      </c>
      <c r="D24" s="7" t="s">
        <v>173</v>
      </c>
      <c r="E24" s="7" t="s">
        <v>70</v>
      </c>
      <c r="F24" s="7" t="s">
        <v>173</v>
      </c>
      <c r="G24" s="7" t="s">
        <v>174</v>
      </c>
      <c r="H24" s="7" t="s">
        <v>175</v>
      </c>
      <c r="I24" s="7" t="s">
        <v>37</v>
      </c>
      <c r="J24" s="7" t="s">
        <v>50</v>
      </c>
      <c r="K24" s="7" t="s">
        <v>176</v>
      </c>
      <c r="L24" s="7" t="s">
        <v>39</v>
      </c>
      <c r="M24" s="7" t="s">
        <v>59</v>
      </c>
      <c r="N24" s="7" t="s">
        <v>175</v>
      </c>
      <c r="O24" s="7">
        <v>5035</v>
      </c>
      <c r="P24" s="7">
        <v>20092743</v>
      </c>
      <c r="Q24" s="7" t="s">
        <v>177</v>
      </c>
      <c r="R24" s="7">
        <v>2013</v>
      </c>
      <c r="S24" s="7" t="s">
        <v>52</v>
      </c>
      <c r="T24" s="7" t="s">
        <v>110</v>
      </c>
      <c r="U24" s="7" t="s">
        <v>43</v>
      </c>
      <c r="V24" s="7">
        <v>2016</v>
      </c>
      <c r="W24" s="7" t="s">
        <v>44</v>
      </c>
      <c r="X24" s="7">
        <v>11.32</v>
      </c>
      <c r="Y24" s="7">
        <v>1</v>
      </c>
      <c r="Z24" s="7" t="s">
        <v>45</v>
      </c>
      <c r="AA24" s="7">
        <v>11.44</v>
      </c>
      <c r="AB24" s="7">
        <v>1</v>
      </c>
      <c r="AC24" s="7" t="s">
        <v>46</v>
      </c>
      <c r="AD24" s="7">
        <v>12.14</v>
      </c>
      <c r="AE24" s="7">
        <v>1</v>
      </c>
      <c r="AF24" s="8">
        <f t="shared" si="0"/>
        <v>0</v>
      </c>
      <c r="AG24" s="8">
        <f t="shared" si="1"/>
        <v>11.633333333333333</v>
      </c>
      <c r="AH24" s="8">
        <f t="shared" si="2"/>
        <v>0.75</v>
      </c>
      <c r="AI24" s="8">
        <f t="shared" si="3"/>
        <v>0</v>
      </c>
      <c r="AJ24" s="9">
        <f t="shared" si="4"/>
        <v>12.383333333333333</v>
      </c>
      <c r="AK24" s="1" t="s">
        <v>54</v>
      </c>
      <c r="AL24" s="1" t="s">
        <v>47</v>
      </c>
      <c r="AM24" s="1"/>
      <c r="AN24" s="1"/>
      <c r="AO24" s="1"/>
      <c r="AP24" s="1"/>
    </row>
    <row r="25" spans="1:42">
      <c r="A25" s="7">
        <v>24</v>
      </c>
      <c r="B25" s="7" t="s">
        <v>112</v>
      </c>
      <c r="C25" s="7">
        <v>6923729</v>
      </c>
      <c r="D25" s="7" t="s">
        <v>113</v>
      </c>
      <c r="E25" s="7" t="s">
        <v>114</v>
      </c>
      <c r="F25" s="7" t="s">
        <v>115</v>
      </c>
      <c r="G25" s="7" t="s">
        <v>116</v>
      </c>
      <c r="H25" s="7" t="s">
        <v>117</v>
      </c>
      <c r="I25" s="7" t="s">
        <v>37</v>
      </c>
      <c r="J25" s="7" t="s">
        <v>50</v>
      </c>
      <c r="K25" s="7" t="s">
        <v>118</v>
      </c>
      <c r="L25" s="7" t="s">
        <v>39</v>
      </c>
      <c r="M25" s="7" t="s">
        <v>59</v>
      </c>
      <c r="N25" s="7" t="s">
        <v>119</v>
      </c>
      <c r="O25" s="7">
        <v>5014</v>
      </c>
      <c r="P25" s="7">
        <v>23122103</v>
      </c>
      <c r="Q25" s="7" t="s">
        <v>118</v>
      </c>
      <c r="R25" s="7">
        <v>2010</v>
      </c>
      <c r="S25" s="7" t="s">
        <v>52</v>
      </c>
      <c r="T25" s="7" t="s">
        <v>53</v>
      </c>
      <c r="U25" s="7" t="s">
        <v>43</v>
      </c>
      <c r="V25" s="7">
        <v>2014</v>
      </c>
      <c r="W25" s="7" t="s">
        <v>67</v>
      </c>
      <c r="X25" s="7">
        <v>12.91</v>
      </c>
      <c r="Y25" s="7">
        <v>1</v>
      </c>
      <c r="Z25" s="7" t="s">
        <v>63</v>
      </c>
      <c r="AA25" s="7">
        <v>12.62</v>
      </c>
      <c r="AB25" s="7">
        <v>1</v>
      </c>
      <c r="AC25" s="7" t="s">
        <v>44</v>
      </c>
      <c r="AD25" s="7">
        <v>10.83</v>
      </c>
      <c r="AE25" s="7">
        <v>1</v>
      </c>
      <c r="AF25" s="8">
        <f t="shared" si="0"/>
        <v>1</v>
      </c>
      <c r="AG25" s="8">
        <f t="shared" si="1"/>
        <v>12.12</v>
      </c>
      <c r="AH25" s="8">
        <f t="shared" si="2"/>
        <v>0.75</v>
      </c>
      <c r="AI25" s="8">
        <f t="shared" si="3"/>
        <v>0.5</v>
      </c>
      <c r="AJ25" s="9">
        <f t="shared" si="4"/>
        <v>12.37</v>
      </c>
      <c r="AK25" s="1" t="s">
        <v>54</v>
      </c>
      <c r="AL25" s="1" t="s">
        <v>47</v>
      </c>
      <c r="AM25" s="1"/>
      <c r="AN25" s="1"/>
      <c r="AO25" s="1"/>
      <c r="AP25" s="1"/>
    </row>
    <row r="26" spans="1:42">
      <c r="A26" s="7">
        <v>25</v>
      </c>
      <c r="B26" s="7" t="s">
        <v>213</v>
      </c>
      <c r="C26" s="7">
        <v>9440727</v>
      </c>
      <c r="D26" s="7" t="s">
        <v>214</v>
      </c>
      <c r="E26" s="7" t="s">
        <v>196</v>
      </c>
      <c r="F26" s="7"/>
      <c r="G26" s="7" t="s">
        <v>215</v>
      </c>
      <c r="H26" s="7" t="s">
        <v>49</v>
      </c>
      <c r="I26" s="7" t="s">
        <v>37</v>
      </c>
      <c r="J26" s="7" t="s">
        <v>50</v>
      </c>
      <c r="K26" s="7" t="s">
        <v>216</v>
      </c>
      <c r="L26" s="7" t="s">
        <v>39</v>
      </c>
      <c r="M26" s="7" t="s">
        <v>51</v>
      </c>
      <c r="N26" s="7" t="s">
        <v>217</v>
      </c>
      <c r="O26" s="7">
        <v>5131</v>
      </c>
      <c r="P26" s="7">
        <v>54615586</v>
      </c>
      <c r="Q26" s="7" t="s">
        <v>218</v>
      </c>
      <c r="R26" s="7">
        <v>2013</v>
      </c>
      <c r="S26" s="7" t="s">
        <v>41</v>
      </c>
      <c r="T26" s="7" t="s">
        <v>53</v>
      </c>
      <c r="U26" s="7" t="s">
        <v>43</v>
      </c>
      <c r="V26" s="7">
        <v>2016</v>
      </c>
      <c r="W26" s="7" t="s">
        <v>44</v>
      </c>
      <c r="X26" s="7">
        <v>12.03</v>
      </c>
      <c r="Y26" s="7">
        <v>1</v>
      </c>
      <c r="Z26" s="7" t="s">
        <v>45</v>
      </c>
      <c r="AA26" s="7">
        <v>11.65</v>
      </c>
      <c r="AB26" s="7">
        <v>1</v>
      </c>
      <c r="AC26" s="7" t="s">
        <v>46</v>
      </c>
      <c r="AD26" s="7">
        <v>11.16</v>
      </c>
      <c r="AE26" s="7">
        <v>1</v>
      </c>
      <c r="AF26" s="8">
        <f t="shared" si="0"/>
        <v>0</v>
      </c>
      <c r="AG26" s="8">
        <f t="shared" si="1"/>
        <v>11.613333333333335</v>
      </c>
      <c r="AH26" s="8">
        <f t="shared" si="2"/>
        <v>0.75</v>
      </c>
      <c r="AI26" s="8">
        <f t="shared" si="3"/>
        <v>0</v>
      </c>
      <c r="AJ26" s="9">
        <f t="shared" si="4"/>
        <v>12.363333333333335</v>
      </c>
      <c r="AK26" s="1" t="s">
        <v>47</v>
      </c>
      <c r="AL26" s="1" t="s">
        <v>54</v>
      </c>
      <c r="AM26" s="1"/>
      <c r="AN26" s="1"/>
      <c r="AO26" s="1"/>
      <c r="AP26" s="1"/>
    </row>
    <row r="27" spans="1:42">
      <c r="A27" s="7">
        <v>26</v>
      </c>
      <c r="B27" s="7" t="s">
        <v>361</v>
      </c>
      <c r="C27" s="7">
        <v>14240310</v>
      </c>
      <c r="D27" s="7" t="s">
        <v>113</v>
      </c>
      <c r="E27" s="7" t="s">
        <v>362</v>
      </c>
      <c r="F27" s="7" t="s">
        <v>113</v>
      </c>
      <c r="G27" s="7" t="s">
        <v>363</v>
      </c>
      <c r="H27" s="7" t="s">
        <v>364</v>
      </c>
      <c r="I27" s="7" t="s">
        <v>37</v>
      </c>
      <c r="J27" s="7" t="s">
        <v>50</v>
      </c>
      <c r="K27" s="7" t="s">
        <v>365</v>
      </c>
      <c r="L27" s="7" t="s">
        <v>39</v>
      </c>
      <c r="M27" s="7" t="s">
        <v>40</v>
      </c>
      <c r="N27" s="7" t="s">
        <v>364</v>
      </c>
      <c r="O27" s="7">
        <v>9110</v>
      </c>
      <c r="P27" s="7">
        <v>26822088</v>
      </c>
      <c r="Q27" s="7" t="s">
        <v>366</v>
      </c>
      <c r="R27" s="7">
        <v>2013</v>
      </c>
      <c r="S27" s="7" t="s">
        <v>52</v>
      </c>
      <c r="T27" s="7" t="s">
        <v>367</v>
      </c>
      <c r="U27" s="7" t="s">
        <v>43</v>
      </c>
      <c r="V27" s="7">
        <v>2016</v>
      </c>
      <c r="W27" s="7" t="s">
        <v>46</v>
      </c>
      <c r="X27" s="7">
        <v>13</v>
      </c>
      <c r="Y27" s="7">
        <v>1</v>
      </c>
      <c r="Z27" s="7" t="s">
        <v>45</v>
      </c>
      <c r="AA27" s="7">
        <v>10.47</v>
      </c>
      <c r="AB27" s="7">
        <v>1</v>
      </c>
      <c r="AC27" s="7" t="s">
        <v>44</v>
      </c>
      <c r="AD27" s="7">
        <v>11.11</v>
      </c>
      <c r="AE27" s="7">
        <v>1</v>
      </c>
      <c r="AF27" s="8">
        <f t="shared" si="0"/>
        <v>0</v>
      </c>
      <c r="AG27" s="8">
        <f t="shared" si="1"/>
        <v>11.526666666666666</v>
      </c>
      <c r="AH27" s="8">
        <f t="shared" si="2"/>
        <v>0.75</v>
      </c>
      <c r="AI27" s="8">
        <f t="shared" si="3"/>
        <v>0</v>
      </c>
      <c r="AJ27" s="9">
        <f t="shared" si="4"/>
        <v>12.276666666666666</v>
      </c>
      <c r="AK27" s="1" t="s">
        <v>54</v>
      </c>
      <c r="AL27" s="1" t="s">
        <v>47</v>
      </c>
      <c r="AM27" s="1"/>
      <c r="AN27" s="1"/>
      <c r="AO27" s="1"/>
      <c r="AP27" s="1"/>
    </row>
    <row r="28" spans="1:42">
      <c r="A28" s="7">
        <v>27</v>
      </c>
      <c r="B28" s="7" t="s">
        <v>205</v>
      </c>
      <c r="C28" s="7">
        <v>9340276</v>
      </c>
      <c r="D28" s="7" t="s">
        <v>206</v>
      </c>
      <c r="E28" s="7" t="s">
        <v>207</v>
      </c>
      <c r="F28" s="7"/>
      <c r="G28" s="7" t="s">
        <v>208</v>
      </c>
      <c r="H28" s="7" t="s">
        <v>209</v>
      </c>
      <c r="I28" s="7" t="s">
        <v>37</v>
      </c>
      <c r="J28" s="7" t="s">
        <v>50</v>
      </c>
      <c r="K28" s="7" t="s">
        <v>210</v>
      </c>
      <c r="L28" s="7" t="s">
        <v>39</v>
      </c>
      <c r="M28" s="7" t="s">
        <v>148</v>
      </c>
      <c r="N28" s="7" t="s">
        <v>211</v>
      </c>
      <c r="O28" s="7">
        <v>40011</v>
      </c>
      <c r="P28" s="7">
        <v>53162570</v>
      </c>
      <c r="Q28" s="7" t="s">
        <v>212</v>
      </c>
      <c r="R28" s="7">
        <v>2012</v>
      </c>
      <c r="S28" s="7" t="s">
        <v>52</v>
      </c>
      <c r="T28" s="7" t="s">
        <v>53</v>
      </c>
      <c r="U28" s="7" t="s">
        <v>43</v>
      </c>
      <c r="V28" s="7">
        <v>2015</v>
      </c>
      <c r="W28" s="7" t="s">
        <v>63</v>
      </c>
      <c r="X28" s="7">
        <v>12.42</v>
      </c>
      <c r="Y28" s="7">
        <v>1</v>
      </c>
      <c r="Z28" s="7" t="s">
        <v>44</v>
      </c>
      <c r="AA28" s="7">
        <v>11.84</v>
      </c>
      <c r="AB28" s="7">
        <v>1</v>
      </c>
      <c r="AC28" s="7" t="s">
        <v>45</v>
      </c>
      <c r="AD28" s="7">
        <v>10.29</v>
      </c>
      <c r="AE28" s="7">
        <v>1</v>
      </c>
      <c r="AF28" s="8">
        <f t="shared" si="0"/>
        <v>0</v>
      </c>
      <c r="AG28" s="8">
        <f t="shared" si="1"/>
        <v>11.516666666666666</v>
      </c>
      <c r="AH28" s="8">
        <f t="shared" si="2"/>
        <v>0.75</v>
      </c>
      <c r="AI28" s="8">
        <f t="shared" si="3"/>
        <v>0</v>
      </c>
      <c r="AJ28" s="9">
        <f t="shared" si="4"/>
        <v>12.266666666666666</v>
      </c>
      <c r="AK28" s="1" t="s">
        <v>47</v>
      </c>
      <c r="AL28" s="1" t="s">
        <v>48</v>
      </c>
      <c r="AM28" s="1"/>
      <c r="AN28" s="1"/>
      <c r="AO28" s="1"/>
      <c r="AP28" s="1"/>
    </row>
    <row r="29" spans="1:42">
      <c r="A29" s="7">
        <v>28</v>
      </c>
      <c r="B29" s="7" t="s">
        <v>417</v>
      </c>
      <c r="C29" s="7">
        <v>9337772</v>
      </c>
      <c r="D29" s="7" t="s">
        <v>418</v>
      </c>
      <c r="E29" s="7" t="s">
        <v>419</v>
      </c>
      <c r="F29" s="7"/>
      <c r="G29" s="7" t="s">
        <v>420</v>
      </c>
      <c r="H29" s="7" t="s">
        <v>148</v>
      </c>
      <c r="I29" s="7" t="s">
        <v>37</v>
      </c>
      <c r="J29" s="7" t="s">
        <v>50</v>
      </c>
      <c r="K29" s="7" t="s">
        <v>421</v>
      </c>
      <c r="L29" s="7" t="s">
        <v>39</v>
      </c>
      <c r="M29" s="7" t="s">
        <v>148</v>
      </c>
      <c r="N29" s="7" t="s">
        <v>422</v>
      </c>
      <c r="O29" s="7">
        <v>4015</v>
      </c>
      <c r="P29" s="7">
        <v>54302233</v>
      </c>
      <c r="Q29" s="7" t="s">
        <v>423</v>
      </c>
      <c r="R29" s="7">
        <v>2012</v>
      </c>
      <c r="S29" s="7" t="s">
        <v>41</v>
      </c>
      <c r="T29" s="7" t="s">
        <v>53</v>
      </c>
      <c r="U29" s="7" t="s">
        <v>43</v>
      </c>
      <c r="V29" s="7">
        <v>2015</v>
      </c>
      <c r="W29" s="7" t="s">
        <v>63</v>
      </c>
      <c r="X29" s="7">
        <v>10.35</v>
      </c>
      <c r="Y29" s="7">
        <v>1</v>
      </c>
      <c r="Z29" s="7" t="s">
        <v>44</v>
      </c>
      <c r="AA29" s="7">
        <v>12.16</v>
      </c>
      <c r="AB29" s="7">
        <v>1</v>
      </c>
      <c r="AC29" s="7" t="s">
        <v>45</v>
      </c>
      <c r="AD29" s="7">
        <v>11.97</v>
      </c>
      <c r="AE29" s="7">
        <v>1</v>
      </c>
      <c r="AF29" s="8">
        <f t="shared" si="0"/>
        <v>0</v>
      </c>
      <c r="AG29" s="8">
        <f t="shared" si="1"/>
        <v>11.493333333333332</v>
      </c>
      <c r="AH29" s="8">
        <f t="shared" si="2"/>
        <v>0.75</v>
      </c>
      <c r="AI29" s="8">
        <f t="shared" si="3"/>
        <v>0</v>
      </c>
      <c r="AJ29" s="9">
        <f t="shared" si="4"/>
        <v>12.243333333333332</v>
      </c>
      <c r="AK29" s="1" t="s">
        <v>54</v>
      </c>
      <c r="AL29" s="1" t="s">
        <v>47</v>
      </c>
      <c r="AM29" s="1"/>
      <c r="AN29" s="1"/>
      <c r="AO29" s="1"/>
      <c r="AP29" s="1"/>
    </row>
    <row r="30" spans="1:42">
      <c r="A30" s="7">
        <v>29</v>
      </c>
      <c r="B30" s="7" t="s">
        <v>122</v>
      </c>
      <c r="C30" s="7">
        <v>11002720</v>
      </c>
      <c r="D30" s="7" t="s">
        <v>123</v>
      </c>
      <c r="E30" s="7" t="s">
        <v>124</v>
      </c>
      <c r="F30" s="7" t="s">
        <v>123</v>
      </c>
      <c r="G30" s="7" t="s">
        <v>125</v>
      </c>
      <c r="H30" s="7" t="s">
        <v>126</v>
      </c>
      <c r="I30" s="7" t="s">
        <v>37</v>
      </c>
      <c r="J30" s="7" t="s">
        <v>50</v>
      </c>
      <c r="K30" s="7" t="s">
        <v>127</v>
      </c>
      <c r="L30" s="7" t="s">
        <v>39</v>
      </c>
      <c r="M30" s="7" t="s">
        <v>83</v>
      </c>
      <c r="N30" s="7" t="s">
        <v>128</v>
      </c>
      <c r="O30" s="7">
        <v>3050</v>
      </c>
      <c r="P30" s="7">
        <v>50338913</v>
      </c>
      <c r="Q30" s="7" t="s">
        <v>129</v>
      </c>
      <c r="R30" s="7">
        <v>2012</v>
      </c>
      <c r="S30" s="7" t="s">
        <v>41</v>
      </c>
      <c r="T30" s="7" t="s">
        <v>66</v>
      </c>
      <c r="U30" s="7" t="s">
        <v>43</v>
      </c>
      <c r="V30" s="7">
        <v>2016</v>
      </c>
      <c r="W30" s="7" t="s">
        <v>44</v>
      </c>
      <c r="X30" s="7">
        <v>12.66</v>
      </c>
      <c r="Y30" s="7">
        <v>1</v>
      </c>
      <c r="Z30" s="7" t="s">
        <v>45</v>
      </c>
      <c r="AA30" s="7">
        <v>11.78</v>
      </c>
      <c r="AB30" s="7">
        <v>1</v>
      </c>
      <c r="AC30" s="7" t="s">
        <v>46</v>
      </c>
      <c r="AD30" s="7">
        <v>11.45</v>
      </c>
      <c r="AE30" s="7">
        <v>1</v>
      </c>
      <c r="AF30" s="8">
        <f t="shared" si="0"/>
        <v>1</v>
      </c>
      <c r="AG30" s="8">
        <f t="shared" si="1"/>
        <v>11.963333333333333</v>
      </c>
      <c r="AH30" s="8">
        <f t="shared" si="2"/>
        <v>0.75</v>
      </c>
      <c r="AI30" s="8">
        <f t="shared" si="3"/>
        <v>0.5</v>
      </c>
      <c r="AJ30" s="9">
        <f t="shared" si="4"/>
        <v>12.213333333333333</v>
      </c>
      <c r="AK30" s="1" t="s">
        <v>54</v>
      </c>
      <c r="AL30" s="1" t="s">
        <v>47</v>
      </c>
      <c r="AM30" s="1"/>
      <c r="AN30" s="1"/>
      <c r="AO30" s="1"/>
      <c r="AP30" s="1"/>
    </row>
    <row r="31" spans="1:42">
      <c r="A31" s="7">
        <v>30</v>
      </c>
      <c r="B31" s="7" t="s">
        <v>455</v>
      </c>
      <c r="C31" s="7">
        <v>11875312</v>
      </c>
      <c r="D31" s="7" t="s">
        <v>456</v>
      </c>
      <c r="E31" s="7" t="s">
        <v>457</v>
      </c>
      <c r="F31" s="7" t="s">
        <v>456</v>
      </c>
      <c r="G31" s="7" t="s">
        <v>458</v>
      </c>
      <c r="H31" s="7" t="s">
        <v>197</v>
      </c>
      <c r="I31" s="7" t="s">
        <v>37</v>
      </c>
      <c r="J31" s="7" t="s">
        <v>50</v>
      </c>
      <c r="K31" s="7" t="s">
        <v>459</v>
      </c>
      <c r="L31" s="7" t="s">
        <v>39</v>
      </c>
      <c r="M31" s="7" t="s">
        <v>197</v>
      </c>
      <c r="N31" s="7" t="s">
        <v>197</v>
      </c>
      <c r="O31" s="7">
        <v>3100</v>
      </c>
      <c r="P31" s="7">
        <v>98262699</v>
      </c>
      <c r="Q31" s="7" t="s">
        <v>460</v>
      </c>
      <c r="R31" s="7">
        <v>2011</v>
      </c>
      <c r="S31" s="7" t="s">
        <v>41</v>
      </c>
      <c r="T31" s="7" t="s">
        <v>53</v>
      </c>
      <c r="U31" s="7" t="s">
        <v>43</v>
      </c>
      <c r="V31" s="7">
        <v>2014</v>
      </c>
      <c r="W31" s="7" t="s">
        <v>67</v>
      </c>
      <c r="X31" s="7">
        <v>12.65</v>
      </c>
      <c r="Y31" s="7">
        <v>1</v>
      </c>
      <c r="Z31" s="7" t="s">
        <v>63</v>
      </c>
      <c r="AA31" s="7">
        <v>11</v>
      </c>
      <c r="AB31" s="7">
        <v>1</v>
      </c>
      <c r="AC31" s="7" t="s">
        <v>44</v>
      </c>
      <c r="AD31" s="7">
        <v>10.7</v>
      </c>
      <c r="AE31" s="7">
        <v>1</v>
      </c>
      <c r="AF31" s="8">
        <f t="shared" si="0"/>
        <v>0</v>
      </c>
      <c r="AG31" s="8">
        <f t="shared" si="1"/>
        <v>11.449999999999998</v>
      </c>
      <c r="AH31" s="8">
        <f t="shared" si="2"/>
        <v>0.75</v>
      </c>
      <c r="AI31" s="8">
        <f t="shared" si="3"/>
        <v>0</v>
      </c>
      <c r="AJ31" s="9">
        <f t="shared" si="4"/>
        <v>12.199999999999998</v>
      </c>
      <c r="AK31" s="1" t="s">
        <v>47</v>
      </c>
      <c r="AL31" s="1" t="s">
        <v>54</v>
      </c>
      <c r="AM31" s="1"/>
      <c r="AN31" s="1"/>
      <c r="AO31" s="1"/>
      <c r="AP31" s="1"/>
    </row>
    <row r="32" spans="1:42">
      <c r="A32" s="7">
        <v>31</v>
      </c>
      <c r="B32" s="7" t="s">
        <v>88</v>
      </c>
      <c r="C32" s="7">
        <v>12654541</v>
      </c>
      <c r="D32" s="7" t="s">
        <v>89</v>
      </c>
      <c r="E32" s="7" t="s">
        <v>90</v>
      </c>
      <c r="F32" s="7" t="s">
        <v>91</v>
      </c>
      <c r="G32" s="7" t="s">
        <v>92</v>
      </c>
      <c r="H32" s="7" t="s">
        <v>65</v>
      </c>
      <c r="I32" s="7" t="s">
        <v>37</v>
      </c>
      <c r="J32" s="7" t="s">
        <v>50</v>
      </c>
      <c r="K32" s="7" t="s">
        <v>93</v>
      </c>
      <c r="L32" s="7" t="s">
        <v>39</v>
      </c>
      <c r="M32" s="7" t="s">
        <v>65</v>
      </c>
      <c r="N32" s="7" t="s">
        <v>65</v>
      </c>
      <c r="O32" s="7">
        <v>1200</v>
      </c>
      <c r="P32" s="7">
        <v>98629213</v>
      </c>
      <c r="Q32" s="7" t="s">
        <v>94</v>
      </c>
      <c r="R32" s="7">
        <v>2013</v>
      </c>
      <c r="S32" s="7" t="s">
        <v>52</v>
      </c>
      <c r="T32" s="7" t="s">
        <v>95</v>
      </c>
      <c r="U32" s="7" t="s">
        <v>43</v>
      </c>
      <c r="V32" s="7">
        <v>2016</v>
      </c>
      <c r="W32" s="7" t="s">
        <v>44</v>
      </c>
      <c r="X32" s="7">
        <v>12.18</v>
      </c>
      <c r="Y32" s="7">
        <v>1</v>
      </c>
      <c r="Z32" s="7" t="s">
        <v>45</v>
      </c>
      <c r="AA32" s="7">
        <v>10.66</v>
      </c>
      <c r="AB32" s="7">
        <v>1</v>
      </c>
      <c r="AC32" s="7" t="s">
        <v>46</v>
      </c>
      <c r="AD32" s="7">
        <v>11.46</v>
      </c>
      <c r="AE32" s="7">
        <v>1</v>
      </c>
      <c r="AF32" s="8">
        <f t="shared" si="0"/>
        <v>0</v>
      </c>
      <c r="AG32" s="8">
        <f t="shared" si="1"/>
        <v>11.433333333333332</v>
      </c>
      <c r="AH32" s="8">
        <f t="shared" si="2"/>
        <v>0.75</v>
      </c>
      <c r="AI32" s="8">
        <f t="shared" si="3"/>
        <v>0</v>
      </c>
      <c r="AJ32" s="9">
        <f t="shared" si="4"/>
        <v>12.183333333333332</v>
      </c>
      <c r="AK32" s="1" t="s">
        <v>47</v>
      </c>
      <c r="AL32" s="1" t="s">
        <v>54</v>
      </c>
      <c r="AM32" s="1"/>
      <c r="AN32" s="1"/>
      <c r="AO32" s="1"/>
      <c r="AP32" s="1"/>
    </row>
    <row r="33" spans="1:42">
      <c r="A33" s="7">
        <v>32</v>
      </c>
      <c r="B33" s="7" t="s">
        <v>469</v>
      </c>
      <c r="C33" s="7">
        <v>12656464</v>
      </c>
      <c r="D33" s="7" t="s">
        <v>470</v>
      </c>
      <c r="E33" s="7" t="s">
        <v>471</v>
      </c>
      <c r="F33" s="7"/>
      <c r="G33" s="7" t="s">
        <v>472</v>
      </c>
      <c r="H33" s="7" t="s">
        <v>65</v>
      </c>
      <c r="I33" s="7" t="s">
        <v>37</v>
      </c>
      <c r="J33" s="7" t="s">
        <v>50</v>
      </c>
      <c r="K33" s="7" t="s">
        <v>473</v>
      </c>
      <c r="L33" s="7" t="s">
        <v>39</v>
      </c>
      <c r="M33" s="7" t="s">
        <v>65</v>
      </c>
      <c r="N33" s="7" t="s">
        <v>65</v>
      </c>
      <c r="O33" s="7">
        <v>1200</v>
      </c>
      <c r="P33" s="7">
        <v>95622309</v>
      </c>
      <c r="Q33" s="7" t="s">
        <v>474</v>
      </c>
      <c r="R33" s="7">
        <v>2013</v>
      </c>
      <c r="S33" s="7" t="s">
        <v>52</v>
      </c>
      <c r="T33" s="7" t="s">
        <v>66</v>
      </c>
      <c r="U33" s="7" t="s">
        <v>43</v>
      </c>
      <c r="V33" s="7">
        <v>2016</v>
      </c>
      <c r="W33" s="7" t="s">
        <v>44</v>
      </c>
      <c r="X33" s="7">
        <v>11.9</v>
      </c>
      <c r="Y33" s="7">
        <v>1</v>
      </c>
      <c r="Z33" s="7" t="s">
        <v>45</v>
      </c>
      <c r="AA33" s="7">
        <v>12.1</v>
      </c>
      <c r="AB33" s="7">
        <v>1</v>
      </c>
      <c r="AC33" s="7" t="s">
        <v>46</v>
      </c>
      <c r="AD33" s="7">
        <v>10.3</v>
      </c>
      <c r="AE33" s="7">
        <v>1</v>
      </c>
      <c r="AF33" s="8">
        <f t="shared" si="0"/>
        <v>0</v>
      </c>
      <c r="AG33" s="8">
        <f t="shared" si="1"/>
        <v>11.433333333333332</v>
      </c>
      <c r="AH33" s="8">
        <f t="shared" si="2"/>
        <v>0.75</v>
      </c>
      <c r="AI33" s="8">
        <f t="shared" si="3"/>
        <v>0</v>
      </c>
      <c r="AJ33" s="9">
        <f t="shared" si="4"/>
        <v>12.183333333333332</v>
      </c>
      <c r="AK33" s="1" t="s">
        <v>48</v>
      </c>
      <c r="AL33" s="1" t="s">
        <v>47</v>
      </c>
      <c r="AM33" s="1"/>
      <c r="AN33" s="1"/>
      <c r="AO33" s="1"/>
      <c r="AP33" s="1"/>
    </row>
    <row r="34" spans="1:42">
      <c r="A34" s="7">
        <v>33</v>
      </c>
      <c r="B34" s="7" t="s">
        <v>98</v>
      </c>
      <c r="C34" s="7">
        <v>9988380</v>
      </c>
      <c r="D34" s="7" t="s">
        <v>99</v>
      </c>
      <c r="E34" s="7" t="s">
        <v>100</v>
      </c>
      <c r="F34" s="7" t="s">
        <v>100</v>
      </c>
      <c r="G34" s="7" t="s">
        <v>101</v>
      </c>
      <c r="H34" s="7" t="s">
        <v>102</v>
      </c>
      <c r="I34" s="7" t="s">
        <v>37</v>
      </c>
      <c r="J34" s="7" t="s">
        <v>50</v>
      </c>
      <c r="K34" s="7" t="s">
        <v>103</v>
      </c>
      <c r="L34" s="7" t="s">
        <v>39</v>
      </c>
      <c r="M34" s="7" t="s">
        <v>104</v>
      </c>
      <c r="N34" s="7" t="s">
        <v>104</v>
      </c>
      <c r="O34" s="7">
        <v>2111</v>
      </c>
      <c r="P34" s="7">
        <v>21425331</v>
      </c>
      <c r="Q34" s="7" t="s">
        <v>105</v>
      </c>
      <c r="R34" s="7">
        <v>2013</v>
      </c>
      <c r="S34" s="7" t="s">
        <v>52</v>
      </c>
      <c r="T34" s="7" t="s">
        <v>106</v>
      </c>
      <c r="U34" s="7" t="s">
        <v>43</v>
      </c>
      <c r="V34" s="7">
        <v>2016</v>
      </c>
      <c r="W34" s="7" t="s">
        <v>44</v>
      </c>
      <c r="X34" s="7">
        <v>11.66</v>
      </c>
      <c r="Y34" s="7">
        <v>1</v>
      </c>
      <c r="Z34" s="7" t="s">
        <v>45</v>
      </c>
      <c r="AA34" s="7">
        <v>12.36</v>
      </c>
      <c r="AB34" s="7">
        <v>1</v>
      </c>
      <c r="AC34" s="7" t="s">
        <v>46</v>
      </c>
      <c r="AD34" s="7">
        <v>11.01</v>
      </c>
      <c r="AE34" s="7">
        <v>0</v>
      </c>
      <c r="AF34" s="8">
        <f t="shared" si="0"/>
        <v>0</v>
      </c>
      <c r="AG34" s="8">
        <f t="shared" si="1"/>
        <v>11.676666666666668</v>
      </c>
      <c r="AH34" s="8">
        <f t="shared" si="2"/>
        <v>0.5</v>
      </c>
      <c r="AI34" s="8">
        <f t="shared" si="3"/>
        <v>0</v>
      </c>
      <c r="AJ34" s="9">
        <f t="shared" si="4"/>
        <v>12.176666666666668</v>
      </c>
      <c r="AK34" s="1" t="s">
        <v>47</v>
      </c>
      <c r="AL34" s="1" t="s">
        <v>48</v>
      </c>
      <c r="AM34" s="1"/>
      <c r="AN34" s="1"/>
      <c r="AO34" s="1"/>
      <c r="AP34" s="1"/>
    </row>
    <row r="35" spans="1:42">
      <c r="A35" s="7">
        <v>34</v>
      </c>
      <c r="B35" s="7" t="s">
        <v>198</v>
      </c>
      <c r="C35" s="7">
        <v>9248749</v>
      </c>
      <c r="D35" s="7" t="s">
        <v>199</v>
      </c>
      <c r="E35" s="7" t="s">
        <v>70</v>
      </c>
      <c r="F35" s="7" t="s">
        <v>200</v>
      </c>
      <c r="G35" s="7" t="s">
        <v>201</v>
      </c>
      <c r="H35" s="7" t="s">
        <v>202</v>
      </c>
      <c r="I35" s="7" t="s">
        <v>37</v>
      </c>
      <c r="J35" s="7" t="s">
        <v>50</v>
      </c>
      <c r="K35" s="7" t="s">
        <v>203</v>
      </c>
      <c r="L35" s="7" t="s">
        <v>39</v>
      </c>
      <c r="M35" s="7" t="s">
        <v>40</v>
      </c>
      <c r="N35" s="7" t="s">
        <v>202</v>
      </c>
      <c r="O35" s="7">
        <v>9100</v>
      </c>
      <c r="P35" s="7">
        <v>29491430</v>
      </c>
      <c r="Q35" s="7" t="s">
        <v>204</v>
      </c>
      <c r="R35" s="7">
        <v>2011</v>
      </c>
      <c r="S35" s="7" t="s">
        <v>52</v>
      </c>
      <c r="T35" s="7" t="s">
        <v>53</v>
      </c>
      <c r="U35" s="7" t="s">
        <v>43</v>
      </c>
      <c r="V35" s="7">
        <v>2014</v>
      </c>
      <c r="W35" s="7" t="s">
        <v>67</v>
      </c>
      <c r="X35" s="7">
        <v>11.78</v>
      </c>
      <c r="Y35" s="7">
        <v>1</v>
      </c>
      <c r="Z35" s="7" t="s">
        <v>63</v>
      </c>
      <c r="AA35" s="7">
        <v>10.68</v>
      </c>
      <c r="AB35" s="7">
        <v>1</v>
      </c>
      <c r="AC35" s="7" t="s">
        <v>44</v>
      </c>
      <c r="AD35" s="7">
        <v>11.5</v>
      </c>
      <c r="AE35" s="7">
        <v>1</v>
      </c>
      <c r="AF35" s="8">
        <f t="shared" si="0"/>
        <v>0</v>
      </c>
      <c r="AG35" s="8">
        <f t="shared" si="1"/>
        <v>11.32</v>
      </c>
      <c r="AH35" s="8">
        <f t="shared" si="2"/>
        <v>0.75</v>
      </c>
      <c r="AI35" s="8">
        <f t="shared" si="3"/>
        <v>0</v>
      </c>
      <c r="AJ35" s="9">
        <f t="shared" si="4"/>
        <v>12.07</v>
      </c>
      <c r="AK35" s="1" t="s">
        <v>47</v>
      </c>
      <c r="AL35" s="1" t="s">
        <v>48</v>
      </c>
      <c r="AM35" s="1"/>
      <c r="AN35" s="1"/>
      <c r="AO35" s="1"/>
      <c r="AP35" s="1"/>
    </row>
    <row r="36" spans="1:42">
      <c r="A36" s="7">
        <v>35</v>
      </c>
      <c r="B36" s="7" t="s">
        <v>78</v>
      </c>
      <c r="C36" s="7">
        <v>9425458</v>
      </c>
      <c r="D36" s="7" t="s">
        <v>79</v>
      </c>
      <c r="E36" s="7" t="s">
        <v>80</v>
      </c>
      <c r="F36" s="7" t="s">
        <v>81</v>
      </c>
      <c r="G36" s="7" t="s">
        <v>82</v>
      </c>
      <c r="H36" s="7" t="s">
        <v>83</v>
      </c>
      <c r="I36" s="7" t="s">
        <v>37</v>
      </c>
      <c r="J36" s="7" t="s">
        <v>50</v>
      </c>
      <c r="K36" s="7" t="s">
        <v>84</v>
      </c>
      <c r="L36" s="7" t="s">
        <v>39</v>
      </c>
      <c r="M36" s="7" t="s">
        <v>51</v>
      </c>
      <c r="N36" s="7" t="s">
        <v>85</v>
      </c>
      <c r="O36" s="7">
        <v>5170</v>
      </c>
      <c r="P36" s="7">
        <v>27559118</v>
      </c>
      <c r="Q36" s="7" t="s">
        <v>86</v>
      </c>
      <c r="R36" s="7">
        <v>2013</v>
      </c>
      <c r="S36" s="7" t="s">
        <v>52</v>
      </c>
      <c r="T36" s="7" t="s">
        <v>66</v>
      </c>
      <c r="U36" s="7" t="s">
        <v>43</v>
      </c>
      <c r="V36" s="7">
        <v>2016</v>
      </c>
      <c r="W36" s="7" t="s">
        <v>44</v>
      </c>
      <c r="X36" s="7">
        <v>12.8</v>
      </c>
      <c r="Y36" s="7">
        <v>1</v>
      </c>
      <c r="Z36" s="7" t="s">
        <v>45</v>
      </c>
      <c r="AA36" s="7">
        <v>10.15</v>
      </c>
      <c r="AB36" s="7">
        <v>1</v>
      </c>
      <c r="AC36" s="7" t="s">
        <v>46</v>
      </c>
      <c r="AD36" s="7">
        <v>10.9</v>
      </c>
      <c r="AE36" s="7">
        <v>1</v>
      </c>
      <c r="AF36" s="8">
        <f t="shared" si="0"/>
        <v>0</v>
      </c>
      <c r="AG36" s="8">
        <f t="shared" si="1"/>
        <v>11.283333333333333</v>
      </c>
      <c r="AH36" s="8">
        <f t="shared" si="2"/>
        <v>0.75</v>
      </c>
      <c r="AI36" s="8">
        <f t="shared" si="3"/>
        <v>0</v>
      </c>
      <c r="AJ36" s="9">
        <f t="shared" si="4"/>
        <v>12.033333333333333</v>
      </c>
      <c r="AK36" s="1" t="s">
        <v>54</v>
      </c>
      <c r="AL36" s="1" t="s">
        <v>47</v>
      </c>
      <c r="AM36" s="1"/>
      <c r="AN36" s="1"/>
      <c r="AO36" s="1"/>
      <c r="AP36" s="1"/>
    </row>
    <row r="37" spans="1:42">
      <c r="A37" s="7">
        <v>36</v>
      </c>
      <c r="B37" s="7" t="s">
        <v>353</v>
      </c>
      <c r="C37" s="7">
        <v>9095445</v>
      </c>
      <c r="D37" s="7" t="s">
        <v>354</v>
      </c>
      <c r="E37" s="7" t="s">
        <v>355</v>
      </c>
      <c r="F37" s="7" t="s">
        <v>355</v>
      </c>
      <c r="G37" s="7" t="s">
        <v>356</v>
      </c>
      <c r="H37" s="7" t="s">
        <v>357</v>
      </c>
      <c r="I37" s="7" t="s">
        <v>37</v>
      </c>
      <c r="J37" s="7" t="s">
        <v>50</v>
      </c>
      <c r="K37" s="7" t="s">
        <v>358</v>
      </c>
      <c r="L37" s="7" t="s">
        <v>39</v>
      </c>
      <c r="M37" s="7" t="s">
        <v>65</v>
      </c>
      <c r="N37" s="7" t="s">
        <v>357</v>
      </c>
      <c r="O37" s="7">
        <v>1200</v>
      </c>
      <c r="P37" s="7">
        <v>21136858</v>
      </c>
      <c r="Q37" s="7" t="s">
        <v>359</v>
      </c>
      <c r="R37" s="7">
        <v>2008</v>
      </c>
      <c r="S37" s="7" t="s">
        <v>41</v>
      </c>
      <c r="T37" s="7" t="s">
        <v>360</v>
      </c>
      <c r="U37" s="7" t="s">
        <v>43</v>
      </c>
      <c r="V37" s="7">
        <v>2011</v>
      </c>
      <c r="W37" s="7" t="s">
        <v>185</v>
      </c>
      <c r="X37" s="7">
        <v>10.81</v>
      </c>
      <c r="Y37" s="7">
        <v>1</v>
      </c>
      <c r="Z37" s="7" t="s">
        <v>140</v>
      </c>
      <c r="AA37" s="7">
        <v>11.31</v>
      </c>
      <c r="AB37" s="7">
        <v>1</v>
      </c>
      <c r="AC37" s="7" t="s">
        <v>111</v>
      </c>
      <c r="AD37" s="7">
        <v>11.34</v>
      </c>
      <c r="AE37" s="7">
        <v>1</v>
      </c>
      <c r="AF37" s="8">
        <f t="shared" si="0"/>
        <v>0</v>
      </c>
      <c r="AG37" s="8">
        <f t="shared" si="1"/>
        <v>11.153333333333334</v>
      </c>
      <c r="AH37" s="8">
        <f t="shared" si="2"/>
        <v>0.75</v>
      </c>
      <c r="AI37" s="8">
        <f t="shared" si="3"/>
        <v>0</v>
      </c>
      <c r="AJ37" s="9">
        <f t="shared" si="4"/>
        <v>11.903333333333334</v>
      </c>
      <c r="AK37" s="1" t="s">
        <v>64</v>
      </c>
      <c r="AL37" s="1" t="s">
        <v>47</v>
      </c>
      <c r="AM37" s="1"/>
      <c r="AN37" s="1"/>
      <c r="AO37" s="1"/>
      <c r="AP37" s="1"/>
    </row>
    <row r="38" spans="1:42">
      <c r="A38" s="7">
        <v>37</v>
      </c>
      <c r="B38" s="7" t="s">
        <v>151</v>
      </c>
      <c r="C38" s="7">
        <v>14226146</v>
      </c>
      <c r="D38" s="7" t="s">
        <v>152</v>
      </c>
      <c r="E38" s="7" t="s">
        <v>153</v>
      </c>
      <c r="F38" s="7" t="s">
        <v>152</v>
      </c>
      <c r="G38" s="7" t="s">
        <v>154</v>
      </c>
      <c r="H38" s="7" t="s">
        <v>155</v>
      </c>
      <c r="I38" s="7" t="s">
        <v>37</v>
      </c>
      <c r="J38" s="7" t="s">
        <v>50</v>
      </c>
      <c r="K38" s="7" t="s">
        <v>156</v>
      </c>
      <c r="L38" s="7" t="s">
        <v>39</v>
      </c>
      <c r="M38" s="7" t="s">
        <v>40</v>
      </c>
      <c r="N38" s="7" t="s">
        <v>157</v>
      </c>
      <c r="O38" s="7">
        <v>9113</v>
      </c>
      <c r="P38" s="7">
        <v>94443309</v>
      </c>
      <c r="Q38" s="7" t="s">
        <v>158</v>
      </c>
      <c r="R38" s="7">
        <v>2012</v>
      </c>
      <c r="S38" s="7" t="s">
        <v>41</v>
      </c>
      <c r="T38" s="7" t="s">
        <v>159</v>
      </c>
      <c r="U38" s="7" t="s">
        <v>43</v>
      </c>
      <c r="V38" s="7">
        <v>2015</v>
      </c>
      <c r="W38" s="7" t="s">
        <v>63</v>
      </c>
      <c r="X38" s="7">
        <v>10.72</v>
      </c>
      <c r="Y38" s="7">
        <v>1</v>
      </c>
      <c r="Z38" s="7" t="s">
        <v>44</v>
      </c>
      <c r="AA38" s="7">
        <v>11.88</v>
      </c>
      <c r="AB38" s="7">
        <v>1</v>
      </c>
      <c r="AC38" s="7" t="s">
        <v>45</v>
      </c>
      <c r="AD38" s="7">
        <v>10.84</v>
      </c>
      <c r="AE38" s="7">
        <v>1</v>
      </c>
      <c r="AF38" s="8">
        <f t="shared" si="0"/>
        <v>0</v>
      </c>
      <c r="AG38" s="8">
        <f t="shared" si="1"/>
        <v>11.146666666666667</v>
      </c>
      <c r="AH38" s="8">
        <f t="shared" si="2"/>
        <v>0.75</v>
      </c>
      <c r="AI38" s="8">
        <f t="shared" si="3"/>
        <v>0</v>
      </c>
      <c r="AJ38" s="9">
        <f t="shared" si="4"/>
        <v>11.896666666666667</v>
      </c>
      <c r="AK38" s="1" t="s">
        <v>54</v>
      </c>
      <c r="AL38" s="1" t="s">
        <v>47</v>
      </c>
      <c r="AM38" s="1"/>
      <c r="AN38" s="1"/>
      <c r="AO38" s="1"/>
      <c r="AP38" s="1"/>
    </row>
    <row r="39" spans="1:42">
      <c r="A39" s="7">
        <v>38</v>
      </c>
      <c r="B39" s="7" t="s">
        <v>395</v>
      </c>
      <c r="C39" s="7">
        <v>11037306</v>
      </c>
      <c r="D39" s="7" t="s">
        <v>396</v>
      </c>
      <c r="E39" s="7" t="s">
        <v>397</v>
      </c>
      <c r="F39" s="7"/>
      <c r="G39" s="7" t="s">
        <v>398</v>
      </c>
      <c r="H39" s="7" t="s">
        <v>126</v>
      </c>
      <c r="I39" s="7" t="s">
        <v>37</v>
      </c>
      <c r="J39" s="7" t="s">
        <v>38</v>
      </c>
      <c r="K39" s="7" t="s">
        <v>399</v>
      </c>
      <c r="L39" s="7" t="s">
        <v>39</v>
      </c>
      <c r="M39" s="7" t="s">
        <v>83</v>
      </c>
      <c r="N39" s="7" t="s">
        <v>126</v>
      </c>
      <c r="O39" s="7">
        <v>3062</v>
      </c>
      <c r="P39" s="7">
        <v>21465430</v>
      </c>
      <c r="Q39" s="7" t="s">
        <v>400</v>
      </c>
      <c r="R39" s="7">
        <v>2012</v>
      </c>
      <c r="S39" s="7" t="s">
        <v>41</v>
      </c>
      <c r="T39" s="7" t="s">
        <v>66</v>
      </c>
      <c r="U39" s="7" t="s">
        <v>43</v>
      </c>
      <c r="V39" s="7">
        <v>2016</v>
      </c>
      <c r="W39" s="7" t="s">
        <v>44</v>
      </c>
      <c r="X39" s="7">
        <v>10.58</v>
      </c>
      <c r="Y39" s="7">
        <v>1</v>
      </c>
      <c r="Z39" s="7" t="s">
        <v>45</v>
      </c>
      <c r="AA39" s="7">
        <v>11.8</v>
      </c>
      <c r="AB39" s="7">
        <v>1</v>
      </c>
      <c r="AC39" s="7" t="s">
        <v>46</v>
      </c>
      <c r="AD39" s="7">
        <v>12.51</v>
      </c>
      <c r="AE39" s="7">
        <v>1</v>
      </c>
      <c r="AF39" s="8">
        <f t="shared" si="0"/>
        <v>1</v>
      </c>
      <c r="AG39" s="8">
        <f t="shared" si="1"/>
        <v>11.63</v>
      </c>
      <c r="AH39" s="8">
        <f t="shared" si="2"/>
        <v>0.75</v>
      </c>
      <c r="AI39" s="8">
        <f t="shared" si="3"/>
        <v>0.5</v>
      </c>
      <c r="AJ39" s="9">
        <f t="shared" si="4"/>
        <v>11.88</v>
      </c>
      <c r="AK39" s="1" t="s">
        <v>48</v>
      </c>
      <c r="AL39" s="1" t="s">
        <v>47</v>
      </c>
      <c r="AM39" s="1"/>
      <c r="AN39" s="1"/>
      <c r="AO39" s="1"/>
      <c r="AP39" s="1"/>
    </row>
    <row r="40" spans="1:42">
      <c r="A40" s="7">
        <v>39</v>
      </c>
      <c r="B40" s="7" t="s">
        <v>271</v>
      </c>
      <c r="C40" s="7">
        <v>9409084</v>
      </c>
      <c r="D40" s="7" t="s">
        <v>272</v>
      </c>
      <c r="E40" s="7" t="s">
        <v>260</v>
      </c>
      <c r="F40" s="7"/>
      <c r="G40" s="7" t="s">
        <v>273</v>
      </c>
      <c r="H40" s="7" t="s">
        <v>149</v>
      </c>
      <c r="I40" s="7" t="s">
        <v>37</v>
      </c>
      <c r="J40" s="7" t="s">
        <v>50</v>
      </c>
      <c r="K40" s="7" t="s">
        <v>274</v>
      </c>
      <c r="L40" s="7" t="s">
        <v>39</v>
      </c>
      <c r="M40" s="7" t="s">
        <v>51</v>
      </c>
      <c r="N40" s="7" t="s">
        <v>149</v>
      </c>
      <c r="O40" s="7">
        <v>5170</v>
      </c>
      <c r="P40" s="7">
        <v>50402721</v>
      </c>
      <c r="Q40" s="7" t="s">
        <v>275</v>
      </c>
      <c r="R40" s="7">
        <v>2011</v>
      </c>
      <c r="S40" s="7" t="s">
        <v>41</v>
      </c>
      <c r="T40" s="7" t="s">
        <v>53</v>
      </c>
      <c r="U40" s="7" t="s">
        <v>43</v>
      </c>
      <c r="V40" s="7">
        <v>2014</v>
      </c>
      <c r="W40" s="7" t="s">
        <v>67</v>
      </c>
      <c r="X40" s="7">
        <v>12.56</v>
      </c>
      <c r="Y40" s="7">
        <v>1</v>
      </c>
      <c r="Z40" s="7" t="s">
        <v>63</v>
      </c>
      <c r="AA40" s="7">
        <v>11.56</v>
      </c>
      <c r="AB40" s="7">
        <v>1</v>
      </c>
      <c r="AC40" s="7" t="s">
        <v>44</v>
      </c>
      <c r="AD40" s="7">
        <v>10</v>
      </c>
      <c r="AE40" s="7">
        <v>0</v>
      </c>
      <c r="AF40" s="8">
        <f t="shared" si="0"/>
        <v>0</v>
      </c>
      <c r="AG40" s="8">
        <f t="shared" si="1"/>
        <v>11.373333333333335</v>
      </c>
      <c r="AH40" s="8">
        <f t="shared" si="2"/>
        <v>0.5</v>
      </c>
      <c r="AI40" s="8">
        <f t="shared" si="3"/>
        <v>0</v>
      </c>
      <c r="AJ40" s="9">
        <f t="shared" si="4"/>
        <v>11.873333333333335</v>
      </c>
      <c r="AK40" s="1" t="s">
        <v>54</v>
      </c>
      <c r="AL40" s="1" t="s">
        <v>47</v>
      </c>
      <c r="AM40" s="1"/>
      <c r="AN40" s="1"/>
      <c r="AO40" s="1"/>
      <c r="AP40" s="1"/>
    </row>
    <row r="41" spans="1:42">
      <c r="A41" s="7">
        <v>40</v>
      </c>
      <c r="B41" s="7" t="s">
        <v>322</v>
      </c>
      <c r="C41" s="7">
        <v>5946600</v>
      </c>
      <c r="D41" s="7" t="s">
        <v>323</v>
      </c>
      <c r="E41" s="7" t="s">
        <v>324</v>
      </c>
      <c r="F41" s="7"/>
      <c r="G41" s="7" t="s">
        <v>325</v>
      </c>
      <c r="H41" s="7" t="s">
        <v>326</v>
      </c>
      <c r="I41" s="7" t="s">
        <v>37</v>
      </c>
      <c r="J41" s="7" t="s">
        <v>50</v>
      </c>
      <c r="K41" s="7" t="s">
        <v>327</v>
      </c>
      <c r="L41" s="7" t="s">
        <v>39</v>
      </c>
      <c r="M41" s="7" t="s">
        <v>108</v>
      </c>
      <c r="N41" s="7" t="s">
        <v>326</v>
      </c>
      <c r="O41" s="7">
        <v>6080</v>
      </c>
      <c r="P41" s="7">
        <v>24015093</v>
      </c>
      <c r="Q41" s="7" t="s">
        <v>328</v>
      </c>
      <c r="R41" s="7">
        <v>2008</v>
      </c>
      <c r="S41" s="7" t="s">
        <v>52</v>
      </c>
      <c r="T41" s="7" t="s">
        <v>42</v>
      </c>
      <c r="U41" s="7" t="s">
        <v>43</v>
      </c>
      <c r="V41" s="7">
        <v>2011</v>
      </c>
      <c r="W41" s="7" t="s">
        <v>185</v>
      </c>
      <c r="X41" s="7">
        <v>10.07</v>
      </c>
      <c r="Y41" s="7">
        <v>0</v>
      </c>
      <c r="Z41" s="7" t="s">
        <v>140</v>
      </c>
      <c r="AA41" s="7">
        <v>12.34</v>
      </c>
      <c r="AB41" s="7">
        <v>1</v>
      </c>
      <c r="AC41" s="7" t="s">
        <v>111</v>
      </c>
      <c r="AD41" s="7">
        <v>11.63</v>
      </c>
      <c r="AE41" s="7">
        <v>1</v>
      </c>
      <c r="AF41" s="8">
        <f t="shared" si="0"/>
        <v>0</v>
      </c>
      <c r="AG41" s="8">
        <f t="shared" si="1"/>
        <v>11.346666666666666</v>
      </c>
      <c r="AH41" s="8">
        <f t="shared" si="2"/>
        <v>0.5</v>
      </c>
      <c r="AI41" s="8">
        <f t="shared" si="3"/>
        <v>0</v>
      </c>
      <c r="AJ41" s="9">
        <f t="shared" si="4"/>
        <v>11.846666666666666</v>
      </c>
      <c r="AK41" s="1" t="s">
        <v>64</v>
      </c>
      <c r="AL41" s="1" t="s">
        <v>47</v>
      </c>
      <c r="AM41" s="1"/>
      <c r="AN41" s="1"/>
      <c r="AO41" s="1"/>
      <c r="AP41" s="1"/>
    </row>
    <row r="42" spans="1:42">
      <c r="A42" s="7">
        <v>41</v>
      </c>
      <c r="B42" s="7" t="s">
        <v>258</v>
      </c>
      <c r="C42" s="7">
        <v>9429549</v>
      </c>
      <c r="D42" s="7" t="s">
        <v>259</v>
      </c>
      <c r="E42" s="7" t="s">
        <v>260</v>
      </c>
      <c r="F42" s="7" t="s">
        <v>260</v>
      </c>
      <c r="G42" s="7" t="s">
        <v>261</v>
      </c>
      <c r="H42" s="7" t="s">
        <v>49</v>
      </c>
      <c r="I42" s="7" t="s">
        <v>37</v>
      </c>
      <c r="J42" s="7" t="s">
        <v>50</v>
      </c>
      <c r="K42" s="7" t="s">
        <v>262</v>
      </c>
      <c r="L42" s="7" t="s">
        <v>39</v>
      </c>
      <c r="M42" s="7" t="s">
        <v>51</v>
      </c>
      <c r="N42" s="7" t="s">
        <v>263</v>
      </c>
      <c r="O42" s="7">
        <v>5115</v>
      </c>
      <c r="P42" s="7">
        <v>26769692</v>
      </c>
      <c r="Q42" s="7" t="s">
        <v>264</v>
      </c>
      <c r="R42" s="7">
        <v>2012</v>
      </c>
      <c r="S42" s="7" t="s">
        <v>166</v>
      </c>
      <c r="T42" s="7" t="s">
        <v>53</v>
      </c>
      <c r="U42" s="7" t="s">
        <v>43</v>
      </c>
      <c r="V42" s="7">
        <v>2015</v>
      </c>
      <c r="W42" s="7" t="s">
        <v>63</v>
      </c>
      <c r="X42" s="7">
        <v>10.56</v>
      </c>
      <c r="Y42" s="7">
        <v>1</v>
      </c>
      <c r="Z42" s="7" t="s">
        <v>44</v>
      </c>
      <c r="AA42" s="7">
        <v>10.08</v>
      </c>
      <c r="AB42" s="7">
        <v>1</v>
      </c>
      <c r="AC42" s="7" t="s">
        <v>45</v>
      </c>
      <c r="AD42" s="7">
        <v>12.63</v>
      </c>
      <c r="AE42" s="7">
        <v>1</v>
      </c>
      <c r="AF42" s="8">
        <f t="shared" si="0"/>
        <v>0</v>
      </c>
      <c r="AG42" s="8">
        <f t="shared" si="1"/>
        <v>11.090000000000002</v>
      </c>
      <c r="AH42" s="8">
        <f t="shared" si="2"/>
        <v>0.75</v>
      </c>
      <c r="AI42" s="8">
        <f t="shared" si="3"/>
        <v>0</v>
      </c>
      <c r="AJ42" s="9">
        <f t="shared" si="4"/>
        <v>11.840000000000002</v>
      </c>
      <c r="AK42" s="1" t="s">
        <v>54</v>
      </c>
      <c r="AL42" s="1" t="s">
        <v>47</v>
      </c>
      <c r="AM42" s="1"/>
      <c r="AN42" s="1"/>
      <c r="AO42" s="1"/>
      <c r="AP42" s="1"/>
    </row>
    <row r="43" spans="1:42">
      <c r="A43" s="7">
        <v>42</v>
      </c>
      <c r="B43" s="7" t="s">
        <v>219</v>
      </c>
      <c r="C43" s="7">
        <v>4939558</v>
      </c>
      <c r="D43" s="7" t="s">
        <v>220</v>
      </c>
      <c r="E43" s="7" t="s">
        <v>221</v>
      </c>
      <c r="F43" s="7" t="s">
        <v>220</v>
      </c>
      <c r="G43" s="7" t="s">
        <v>222</v>
      </c>
      <c r="H43" s="7" t="s">
        <v>223</v>
      </c>
      <c r="I43" s="7" t="s">
        <v>37</v>
      </c>
      <c r="J43" s="7" t="s">
        <v>50</v>
      </c>
      <c r="K43" s="7" t="s">
        <v>224</v>
      </c>
      <c r="L43" s="7" t="s">
        <v>39</v>
      </c>
      <c r="M43" s="7" t="s">
        <v>225</v>
      </c>
      <c r="N43" s="7" t="s">
        <v>226</v>
      </c>
      <c r="O43" s="7">
        <v>4230</v>
      </c>
      <c r="P43" s="7">
        <v>20768281</v>
      </c>
      <c r="Q43" s="7" t="s">
        <v>227</v>
      </c>
      <c r="R43" s="7">
        <v>2013</v>
      </c>
      <c r="S43" s="7" t="s">
        <v>166</v>
      </c>
      <c r="T43" s="7" t="s">
        <v>42</v>
      </c>
      <c r="U43" s="7" t="s">
        <v>43</v>
      </c>
      <c r="V43" s="7">
        <v>2016</v>
      </c>
      <c r="W43" s="7" t="s">
        <v>44</v>
      </c>
      <c r="X43" s="7">
        <v>11.3</v>
      </c>
      <c r="Y43" s="7">
        <v>1</v>
      </c>
      <c r="Z43" s="7" t="s">
        <v>45</v>
      </c>
      <c r="AA43" s="7">
        <v>10.3</v>
      </c>
      <c r="AB43" s="7">
        <v>1</v>
      </c>
      <c r="AC43" s="7" t="s">
        <v>46</v>
      </c>
      <c r="AD43" s="7">
        <v>11.6</v>
      </c>
      <c r="AE43" s="7">
        <v>1</v>
      </c>
      <c r="AF43" s="8">
        <f t="shared" si="0"/>
        <v>0</v>
      </c>
      <c r="AG43" s="8">
        <f t="shared" si="1"/>
        <v>11.066666666666668</v>
      </c>
      <c r="AH43" s="8">
        <f t="shared" si="2"/>
        <v>0.75</v>
      </c>
      <c r="AI43" s="8">
        <f t="shared" si="3"/>
        <v>0</v>
      </c>
      <c r="AJ43" s="9">
        <f t="shared" si="4"/>
        <v>11.816666666666668</v>
      </c>
      <c r="AK43" s="1" t="s">
        <v>54</v>
      </c>
      <c r="AL43" s="1" t="s">
        <v>47</v>
      </c>
      <c r="AM43" s="1"/>
      <c r="AN43" s="1"/>
      <c r="AO43" s="1"/>
      <c r="AP43" s="1"/>
    </row>
    <row r="44" spans="1:42">
      <c r="A44" s="7">
        <v>43</v>
      </c>
      <c r="B44" s="7" t="s">
        <v>336</v>
      </c>
      <c r="C44" s="7">
        <v>6962008</v>
      </c>
      <c r="D44" s="7" t="s">
        <v>337</v>
      </c>
      <c r="E44" s="7" t="s">
        <v>338</v>
      </c>
      <c r="F44" s="7"/>
      <c r="G44" s="7" t="s">
        <v>339</v>
      </c>
      <c r="H44" s="7" t="s">
        <v>109</v>
      </c>
      <c r="I44" s="7" t="s">
        <v>37</v>
      </c>
      <c r="J44" s="7" t="s">
        <v>50</v>
      </c>
      <c r="K44" s="7" t="s">
        <v>340</v>
      </c>
      <c r="L44" s="7" t="s">
        <v>39</v>
      </c>
      <c r="M44" s="7" t="s">
        <v>59</v>
      </c>
      <c r="N44" s="7" t="s">
        <v>341</v>
      </c>
      <c r="O44" s="7">
        <v>5000</v>
      </c>
      <c r="P44" s="7">
        <v>24371181</v>
      </c>
      <c r="Q44" s="7" t="s">
        <v>342</v>
      </c>
      <c r="R44" s="7">
        <v>2013</v>
      </c>
      <c r="S44" s="7" t="s">
        <v>52</v>
      </c>
      <c r="T44" s="7" t="s">
        <v>343</v>
      </c>
      <c r="U44" s="7" t="s">
        <v>43</v>
      </c>
      <c r="V44" s="7">
        <v>2016</v>
      </c>
      <c r="W44" s="7" t="s">
        <v>44</v>
      </c>
      <c r="X44" s="7">
        <v>11.9</v>
      </c>
      <c r="Y44" s="7">
        <v>1</v>
      </c>
      <c r="Z44" s="7" t="s">
        <v>45</v>
      </c>
      <c r="AA44" s="7">
        <v>10.02</v>
      </c>
      <c r="AB44" s="7">
        <v>1</v>
      </c>
      <c r="AC44" s="7" t="s">
        <v>46</v>
      </c>
      <c r="AD44" s="7">
        <v>11.04</v>
      </c>
      <c r="AE44" s="7">
        <v>1</v>
      </c>
      <c r="AF44" s="8">
        <f t="shared" si="0"/>
        <v>0</v>
      </c>
      <c r="AG44" s="8">
        <f t="shared" si="1"/>
        <v>10.986666666666666</v>
      </c>
      <c r="AH44" s="8">
        <f t="shared" si="2"/>
        <v>0.75</v>
      </c>
      <c r="AI44" s="8">
        <f t="shared" si="3"/>
        <v>0</v>
      </c>
      <c r="AJ44" s="9">
        <f t="shared" si="4"/>
        <v>11.736666666666666</v>
      </c>
      <c r="AK44" s="1" t="s">
        <v>54</v>
      </c>
      <c r="AL44" s="1" t="s">
        <v>47</v>
      </c>
      <c r="AM44" s="1"/>
      <c r="AN44" s="1"/>
      <c r="AO44" s="1"/>
      <c r="AP44" s="1"/>
    </row>
    <row r="45" spans="1:42">
      <c r="A45" s="7">
        <v>44</v>
      </c>
      <c r="B45" s="7" t="s">
        <v>130</v>
      </c>
      <c r="C45" s="7">
        <v>9980570</v>
      </c>
      <c r="D45" s="7" t="s">
        <v>131</v>
      </c>
      <c r="E45" s="7" t="s">
        <v>132</v>
      </c>
      <c r="F45" s="7"/>
      <c r="G45" s="7" t="s">
        <v>133</v>
      </c>
      <c r="H45" s="7" t="s">
        <v>134</v>
      </c>
      <c r="I45" s="7" t="s">
        <v>37</v>
      </c>
      <c r="J45" s="7" t="s">
        <v>50</v>
      </c>
      <c r="K45" s="7" t="s">
        <v>135</v>
      </c>
      <c r="L45" s="7" t="s">
        <v>39</v>
      </c>
      <c r="M45" s="7" t="s">
        <v>104</v>
      </c>
      <c r="N45" s="7" t="s">
        <v>136</v>
      </c>
      <c r="O45" s="7">
        <v>2143</v>
      </c>
      <c r="P45" s="7">
        <v>94739421</v>
      </c>
      <c r="Q45" s="7" t="s">
        <v>137</v>
      </c>
      <c r="R45" s="7">
        <v>2013</v>
      </c>
      <c r="S45" s="7" t="s">
        <v>52</v>
      </c>
      <c r="T45" s="7" t="s">
        <v>138</v>
      </c>
      <c r="U45" s="7" t="s">
        <v>43</v>
      </c>
      <c r="V45" s="7">
        <v>2016</v>
      </c>
      <c r="W45" s="7" t="s">
        <v>44</v>
      </c>
      <c r="X45" s="7">
        <v>10.73</v>
      </c>
      <c r="Y45" s="7">
        <v>0</v>
      </c>
      <c r="Z45" s="7" t="s">
        <v>45</v>
      </c>
      <c r="AA45" s="7">
        <v>11.82</v>
      </c>
      <c r="AB45" s="7">
        <v>1</v>
      </c>
      <c r="AC45" s="7" t="s">
        <v>46</v>
      </c>
      <c r="AD45" s="7">
        <v>11.12</v>
      </c>
      <c r="AE45" s="7">
        <v>1</v>
      </c>
      <c r="AF45" s="8">
        <f t="shared" si="0"/>
        <v>0</v>
      </c>
      <c r="AG45" s="8">
        <f t="shared" si="1"/>
        <v>11.223333333333334</v>
      </c>
      <c r="AH45" s="8">
        <f t="shared" si="2"/>
        <v>0.5</v>
      </c>
      <c r="AI45" s="8">
        <f t="shared" si="3"/>
        <v>0</v>
      </c>
      <c r="AJ45" s="9">
        <f t="shared" si="4"/>
        <v>11.723333333333334</v>
      </c>
      <c r="AK45" s="1" t="s">
        <v>47</v>
      </c>
      <c r="AL45" s="1" t="s">
        <v>54</v>
      </c>
      <c r="AM45" s="1"/>
      <c r="AN45" s="1"/>
      <c r="AO45" s="1"/>
      <c r="AP45" s="1"/>
    </row>
    <row r="46" spans="1:42">
      <c r="A46" s="7">
        <v>45</v>
      </c>
      <c r="B46" s="7" t="s">
        <v>276</v>
      </c>
      <c r="C46" s="7">
        <v>12629327</v>
      </c>
      <c r="D46" s="7" t="s">
        <v>277</v>
      </c>
      <c r="E46" s="7" t="s">
        <v>278</v>
      </c>
      <c r="F46" s="7"/>
      <c r="G46" s="7" t="s">
        <v>279</v>
      </c>
      <c r="H46" s="7" t="s">
        <v>280</v>
      </c>
      <c r="I46" s="7" t="s">
        <v>37</v>
      </c>
      <c r="J46" s="7" t="s">
        <v>50</v>
      </c>
      <c r="K46" s="7" t="s">
        <v>281</v>
      </c>
      <c r="L46" s="7" t="s">
        <v>39</v>
      </c>
      <c r="M46" s="7" t="s">
        <v>148</v>
      </c>
      <c r="N46" s="7" t="s">
        <v>147</v>
      </c>
      <c r="O46" s="7">
        <v>4023</v>
      </c>
      <c r="P46" s="7">
        <v>24965904</v>
      </c>
      <c r="Q46" s="7" t="s">
        <v>282</v>
      </c>
      <c r="R46" s="7">
        <v>2011</v>
      </c>
      <c r="S46" s="7" t="s">
        <v>41</v>
      </c>
      <c r="T46" s="7" t="s">
        <v>53</v>
      </c>
      <c r="U46" s="7" t="s">
        <v>43</v>
      </c>
      <c r="V46" s="7">
        <v>2015</v>
      </c>
      <c r="W46" s="7" t="s">
        <v>63</v>
      </c>
      <c r="X46" s="7">
        <v>12.16</v>
      </c>
      <c r="Y46" s="7">
        <v>1</v>
      </c>
      <c r="Z46" s="7" t="s">
        <v>44</v>
      </c>
      <c r="AA46" s="7">
        <v>12.13</v>
      </c>
      <c r="AB46" s="7">
        <v>1</v>
      </c>
      <c r="AC46" s="7" t="s">
        <v>45</v>
      </c>
      <c r="AD46" s="7">
        <v>10.78</v>
      </c>
      <c r="AE46" s="7">
        <v>0</v>
      </c>
      <c r="AF46" s="8">
        <f t="shared" si="0"/>
        <v>1</v>
      </c>
      <c r="AG46" s="8">
        <f t="shared" si="1"/>
        <v>11.69</v>
      </c>
      <c r="AH46" s="8">
        <f t="shared" si="2"/>
        <v>0.5</v>
      </c>
      <c r="AI46" s="8">
        <f t="shared" si="3"/>
        <v>0.5</v>
      </c>
      <c r="AJ46" s="9">
        <f t="shared" si="4"/>
        <v>11.69</v>
      </c>
      <c r="AK46" s="1" t="s">
        <v>47</v>
      </c>
      <c r="AL46" s="1" t="s">
        <v>48</v>
      </c>
      <c r="AM46" s="1"/>
      <c r="AN46" s="1"/>
      <c r="AO46" s="1"/>
      <c r="AP4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Agreg 2</vt:lpstr>
      <vt:lpstr>Liste Agreg 1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Dell</cp:lastModifiedBy>
  <dcterms:created xsi:type="dcterms:W3CDTF">2016-08-02T10:21:19Z</dcterms:created>
  <dcterms:modified xsi:type="dcterms:W3CDTF">2016-08-18T09:53:26Z</dcterms:modified>
  <cp:category/>
</cp:coreProperties>
</file>