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90" windowHeight="7755"/>
  </bookViews>
  <sheets>
    <sheet name="liste" sheetId="5" r:id="rId1"/>
  </sheets>
  <calcPr calcId="124519"/>
</workbook>
</file>

<file path=xl/calcChain.xml><?xml version="1.0" encoding="utf-8"?>
<calcChain xmlns="http://schemas.openxmlformats.org/spreadsheetml/2006/main">
  <c r="BN25" i="5"/>
  <c r="BM25"/>
  <c r="BL25"/>
  <c r="BO25" s="1"/>
  <c r="BN24"/>
  <c r="BM24"/>
  <c r="BL24"/>
  <c r="BO24" s="1"/>
  <c r="BN23"/>
  <c r="BM23"/>
  <c r="BL23"/>
  <c r="BO23" s="1"/>
  <c r="BN22"/>
  <c r="BM22"/>
  <c r="BL22"/>
  <c r="BO22" s="1"/>
  <c r="BN21"/>
  <c r="BM21"/>
  <c r="BL21"/>
  <c r="BO21" s="1"/>
  <c r="BN20"/>
  <c r="BM20"/>
  <c r="BL20"/>
  <c r="BO20" s="1"/>
  <c r="BN19"/>
  <c r="BM19"/>
  <c r="BL19"/>
  <c r="BO19" s="1"/>
  <c r="BN18"/>
  <c r="BM18"/>
  <c r="BL18"/>
  <c r="BO18" s="1"/>
  <c r="BN17"/>
  <c r="BM17"/>
  <c r="BL17"/>
  <c r="BO17" s="1"/>
  <c r="BN16"/>
  <c r="BM16"/>
  <c r="BL16"/>
  <c r="BO16" s="1"/>
  <c r="BN15"/>
  <c r="BM15"/>
  <c r="BL15"/>
  <c r="BO15" s="1"/>
  <c r="BN14"/>
  <c r="BM14"/>
  <c r="BL14"/>
  <c r="BO14" s="1"/>
  <c r="BN13"/>
  <c r="BM13"/>
  <c r="BL13"/>
  <c r="BO13" s="1"/>
  <c r="BN12"/>
  <c r="BM12"/>
  <c r="BL12"/>
  <c r="BO12" s="1"/>
  <c r="BN11"/>
  <c r="BM11"/>
  <c r="BL11"/>
  <c r="BO11" s="1"/>
  <c r="BN10"/>
  <c r="BM10"/>
  <c r="BL10"/>
  <c r="BO10" s="1"/>
  <c r="BN9"/>
  <c r="BM9"/>
  <c r="BL9"/>
  <c r="BO9" s="1"/>
  <c r="BN8"/>
  <c r="BM8"/>
  <c r="BL8"/>
  <c r="BO8" s="1"/>
  <c r="BN7"/>
  <c r="BM7"/>
  <c r="BL7"/>
  <c r="BO7" s="1"/>
  <c r="BN6"/>
  <c r="BM6"/>
  <c r="BL6"/>
  <c r="BO6" s="1"/>
  <c r="BN5"/>
  <c r="BM5"/>
  <c r="BL5"/>
  <c r="BO5" s="1"/>
  <c r="BN4"/>
  <c r="BM4"/>
  <c r="BL4"/>
  <c r="BO4" s="1"/>
</calcChain>
</file>

<file path=xl/sharedStrings.xml><?xml version="1.0" encoding="utf-8"?>
<sst xmlns="http://schemas.openxmlformats.org/spreadsheetml/2006/main" count="753" uniqueCount="342">
  <si>
    <t>Ordre</t>
  </si>
  <si>
    <t>Nom</t>
  </si>
  <si>
    <t>Prénom</t>
  </si>
  <si>
    <t>Nom de jeune fille</t>
  </si>
  <si>
    <t>Date de naissance</t>
  </si>
  <si>
    <t>Lieu de naissance</t>
  </si>
  <si>
    <t>Nationalité</t>
  </si>
  <si>
    <t>Sexe</t>
  </si>
  <si>
    <t>Adresse complète</t>
  </si>
  <si>
    <t>Pays</t>
  </si>
  <si>
    <t>Gouvernorat</t>
  </si>
  <si>
    <t>Ville</t>
  </si>
  <si>
    <t>Code postal</t>
  </si>
  <si>
    <t>Téléphone</t>
  </si>
  <si>
    <t>Adresse e-mail</t>
  </si>
  <si>
    <t>Année du Bac</t>
  </si>
  <si>
    <t>Mention du bac</t>
  </si>
  <si>
    <t>Nombre de redoublement à partir du bac</t>
  </si>
  <si>
    <t>Avez-vous suivi les études dans un cycle préparatoire ?</t>
  </si>
  <si>
    <t>Nombre de redoublement dans le cycle préparatoire</t>
  </si>
  <si>
    <t>Nombre de retrait d'inscription</t>
  </si>
  <si>
    <t xml:space="preserve">Année d´obtention du diplôme </t>
  </si>
  <si>
    <t xml:space="preserve">Situation professionnelle </t>
  </si>
  <si>
    <t>Nombre de stages</t>
  </si>
  <si>
    <t>Année Univ. 1</t>
  </si>
  <si>
    <t>Niveau 1</t>
  </si>
  <si>
    <t>Etablissement 1</t>
  </si>
  <si>
    <t>Etudes poursuivies 1</t>
  </si>
  <si>
    <t>Moyenne 1</t>
  </si>
  <si>
    <t>Crédit 1</t>
  </si>
  <si>
    <t>Redouble 1</t>
  </si>
  <si>
    <t>Mention 1</t>
  </si>
  <si>
    <t>Session 1</t>
  </si>
  <si>
    <t>Année Univ. 2</t>
  </si>
  <si>
    <t>Niveau 2</t>
  </si>
  <si>
    <t>Etablissement 2</t>
  </si>
  <si>
    <t>Etudes poursuivies 2</t>
  </si>
  <si>
    <t>Moyenne 2</t>
  </si>
  <si>
    <t>Crédit 2</t>
  </si>
  <si>
    <t>Redouble 2</t>
  </si>
  <si>
    <t>Mention 2</t>
  </si>
  <si>
    <t>Session 2</t>
  </si>
  <si>
    <t>Année Univ. 3</t>
  </si>
  <si>
    <t>Niveau 3</t>
  </si>
  <si>
    <t>Etablissement 3</t>
  </si>
  <si>
    <t>Etudes poursuivies 3</t>
  </si>
  <si>
    <t>Moyenne 3</t>
  </si>
  <si>
    <t>Crédit 3</t>
  </si>
  <si>
    <t>Redouble 3</t>
  </si>
  <si>
    <t>Mention 3</t>
  </si>
  <si>
    <t>Session 3</t>
  </si>
  <si>
    <t>Année Univ. 4</t>
  </si>
  <si>
    <t>Niveau 4</t>
  </si>
  <si>
    <t>Etablissement 4</t>
  </si>
  <si>
    <t>Etudes poursuivies 4</t>
  </si>
  <si>
    <t>Moyenne 4</t>
  </si>
  <si>
    <t>Crédit 4</t>
  </si>
  <si>
    <t>Redouble 4</t>
  </si>
  <si>
    <t>Mention 4</t>
  </si>
  <si>
    <t>Session 4</t>
  </si>
  <si>
    <t>Total des redoublements</t>
  </si>
  <si>
    <t>Choix 1</t>
  </si>
  <si>
    <t>Choix 2</t>
  </si>
  <si>
    <t>Moyenne terminale : Semestre 1</t>
  </si>
  <si>
    <t>Moyenne terminale : Semestre 2</t>
  </si>
  <si>
    <t>Date d'ajout</t>
  </si>
  <si>
    <t>Date de modification</t>
  </si>
  <si>
    <t>Essid</t>
  </si>
  <si>
    <t>Moncef</t>
  </si>
  <si>
    <t>1980-06-08</t>
  </si>
  <si>
    <t>El founi</t>
  </si>
  <si>
    <t>Tunisienne</t>
  </si>
  <si>
    <t>Masculin</t>
  </si>
  <si>
    <t>cite el habib sfax</t>
  </si>
  <si>
    <t xml:space="preserve"> Tunisie </t>
  </si>
  <si>
    <t>sfax</t>
  </si>
  <si>
    <t>moncefessid2@googlemail.com</t>
  </si>
  <si>
    <t>Passable</t>
  </si>
  <si>
    <t>Non</t>
  </si>
  <si>
    <t>FLSH Sousse</t>
  </si>
  <si>
    <t>Géographie</t>
  </si>
  <si>
    <t>chomeur</t>
  </si>
  <si>
    <t>2001-2002</t>
  </si>
  <si>
    <t>geographie</t>
  </si>
  <si>
    <t>PASSABLE</t>
  </si>
  <si>
    <t>2002-2003</t>
  </si>
  <si>
    <t>2004-2005</t>
  </si>
  <si>
    <t>2005-2006</t>
  </si>
  <si>
    <t>Mastère de recherche en Géographie</t>
  </si>
  <si>
    <t>2016-07-15 10:43:31</t>
  </si>
  <si>
    <t>0000-00-00 00:00:00</t>
  </si>
  <si>
    <t>Féminin</t>
  </si>
  <si>
    <t>kairouan</t>
  </si>
  <si>
    <t>2013-2014</t>
  </si>
  <si>
    <t>2014-2015</t>
  </si>
  <si>
    <t>2015-2016</t>
  </si>
  <si>
    <t xml:space="preserve">hamdaoui </t>
  </si>
  <si>
    <t xml:space="preserve">afef </t>
  </si>
  <si>
    <t>1993-11-07</t>
  </si>
  <si>
    <t>awléd farjallah -chrarda-kairwan</t>
  </si>
  <si>
    <t xml:space="preserve">kairouan </t>
  </si>
  <si>
    <t>afef-hamdaoui@outlook.com</t>
  </si>
  <si>
    <t>Assez bien</t>
  </si>
  <si>
    <t>2012-2013</t>
  </si>
  <si>
    <t xml:space="preserve">géographie </t>
  </si>
  <si>
    <t>ASSEZ BIEN</t>
  </si>
  <si>
    <t>Mastère professionnelle Tourisme et patrimoine</t>
  </si>
  <si>
    <t>2016-07-15 13:49:47</t>
  </si>
  <si>
    <t>Sidi Bouzid</t>
  </si>
  <si>
    <t>sidi Bouzid</t>
  </si>
  <si>
    <t>1995-1996</t>
  </si>
  <si>
    <t>Mastère de recherche en histoire</t>
  </si>
  <si>
    <t>gafsa</t>
  </si>
  <si>
    <t>FLSH de Sfax</t>
  </si>
  <si>
    <t>2007-2008</t>
  </si>
  <si>
    <t>2009-2010</t>
  </si>
  <si>
    <t>2010-2011</t>
  </si>
  <si>
    <t xml:space="preserve">saidi </t>
  </si>
  <si>
    <t xml:space="preserve">khawla  </t>
  </si>
  <si>
    <t>1993-08-15</t>
  </si>
  <si>
    <t>bengardenne</t>
  </si>
  <si>
    <t>jallel bengardenne 4160</t>
  </si>
  <si>
    <t>médenine</t>
  </si>
  <si>
    <t xml:space="preserve">bengardenne </t>
  </si>
  <si>
    <t>khawla.saidi@gmail.com</t>
  </si>
  <si>
    <t xml:space="preserve">rien </t>
  </si>
  <si>
    <t xml:space="preserve">licence  fondamentale en géographie </t>
  </si>
  <si>
    <t>licence  fondamentale en géographie</t>
  </si>
  <si>
    <t>2016-07-16 10:49:17</t>
  </si>
  <si>
    <t>jihen</t>
  </si>
  <si>
    <t>werghemmi</t>
  </si>
  <si>
    <t>1990-12-03</t>
  </si>
  <si>
    <t>mednine</t>
  </si>
  <si>
    <t xml:space="preserve">rue tark ben zied chebba </t>
  </si>
  <si>
    <t>mahdia</t>
  </si>
  <si>
    <t>chebba</t>
  </si>
  <si>
    <t>lamiss.chouaieb@yahoo.fr</t>
  </si>
  <si>
    <t>géographie fondamental</t>
  </si>
  <si>
    <t>RACHETE</t>
  </si>
  <si>
    <t>Mastère de recherche Sociologie</t>
  </si>
  <si>
    <t>2016-07-16 12:02:30</t>
  </si>
  <si>
    <t>2016-07-16 17:49:20</t>
  </si>
  <si>
    <t>Jellali</t>
  </si>
  <si>
    <t>Yossra</t>
  </si>
  <si>
    <t>Yosra</t>
  </si>
  <si>
    <t>1992-04-20</t>
  </si>
  <si>
    <t>Jellali Yossra Poste Hichria 9131</t>
  </si>
  <si>
    <t>Hcini.contact@gmail.com</t>
  </si>
  <si>
    <t>FLAH Manouba</t>
  </si>
  <si>
    <t>2016-07-16 12:08:02</t>
  </si>
  <si>
    <t>2016-07-23 10:11:36</t>
  </si>
  <si>
    <t>2008-2009</t>
  </si>
  <si>
    <t>Chebbi</t>
  </si>
  <si>
    <t>Noureddine</t>
  </si>
  <si>
    <t>1971-09-12</t>
  </si>
  <si>
    <t>Regueb</t>
  </si>
  <si>
    <t>E.P Aouled chebbou Regueb</t>
  </si>
  <si>
    <t>Noureddine.chebbi@yahoo.com</t>
  </si>
  <si>
    <t xml:space="preserve">Enseignant </t>
  </si>
  <si>
    <t>1996-1997</t>
  </si>
  <si>
    <t>1997-1998</t>
  </si>
  <si>
    <t>1998-1999</t>
  </si>
  <si>
    <t>2016-07-16 13:35:31</t>
  </si>
  <si>
    <t>2016-07-16 13:41:49</t>
  </si>
  <si>
    <t>safa</t>
  </si>
  <si>
    <t>waheg</t>
  </si>
  <si>
    <t>1993-09-23</t>
  </si>
  <si>
    <t>tataouine</t>
  </si>
  <si>
    <t>ben mhira tataouine</t>
  </si>
  <si>
    <t>ben mhira</t>
  </si>
  <si>
    <t>safa159@live.com</t>
  </si>
  <si>
    <t>geographie fondamental</t>
  </si>
  <si>
    <t>geographie fandamental</t>
  </si>
  <si>
    <t>2016-07-16 17:15:04</t>
  </si>
  <si>
    <t>Ben issa</t>
  </si>
  <si>
    <t>Dalanda</t>
  </si>
  <si>
    <t>1994-04-06</t>
  </si>
  <si>
    <t>Majoura</t>
  </si>
  <si>
    <t>Cité Majoura 2192 sened Gafsa</t>
  </si>
  <si>
    <t>Sened</t>
  </si>
  <si>
    <t>benihamedneji@yahoo.fr</t>
  </si>
  <si>
    <t>pas de travaille encore</t>
  </si>
  <si>
    <t>licence fondamentale en géographie</t>
  </si>
  <si>
    <t>2016-07-16 18:49:30</t>
  </si>
  <si>
    <t>2016-07-16 19:54:15</t>
  </si>
  <si>
    <t>hallem</t>
  </si>
  <si>
    <t>nizar</t>
  </si>
  <si>
    <t>1990-05-04</t>
  </si>
  <si>
    <t>Médenine</t>
  </si>
  <si>
    <t xml:space="preserve">chez   l’épicier sallem  malouz   rue  de  laba  km  1  médenine  </t>
  </si>
  <si>
    <t xml:space="preserve">Medenine </t>
  </si>
  <si>
    <t>nizar.hallem90@gmail.com</t>
  </si>
  <si>
    <t>1ére  année</t>
  </si>
  <si>
    <t>2éme  année</t>
  </si>
  <si>
    <t>3éme année</t>
  </si>
  <si>
    <t>2016-07-17 09:37:02</t>
  </si>
  <si>
    <t>2016-07-17 09:40:12</t>
  </si>
  <si>
    <t>Abounasser</t>
  </si>
  <si>
    <t>Hichem</t>
  </si>
  <si>
    <t>1985-01-05</t>
  </si>
  <si>
    <t>bouabdellah</t>
  </si>
  <si>
    <t>BOUABDELLAH SOUKLAHAD</t>
  </si>
  <si>
    <t>kébili</t>
  </si>
  <si>
    <t>kebili</t>
  </si>
  <si>
    <t>hichemabounasser@gmail.com</t>
  </si>
  <si>
    <t>géographie</t>
  </si>
  <si>
    <t>2016-07-17 10:52:13</t>
  </si>
  <si>
    <t>bouabidi</t>
  </si>
  <si>
    <t>khouloud</t>
  </si>
  <si>
    <t>1993-03-07</t>
  </si>
  <si>
    <t>sidi makhlouf</t>
  </si>
  <si>
    <t>mednine sidi makhlouf 4191</t>
  </si>
  <si>
    <t>benbelgacemilhem@hotmail.com</t>
  </si>
  <si>
    <t>2016-07-18 09:42:54</t>
  </si>
  <si>
    <t>KHARDENI</t>
  </si>
  <si>
    <t>Mohamed</t>
  </si>
  <si>
    <t>1991-05-03</t>
  </si>
  <si>
    <t>bouhajla kairouan</t>
  </si>
  <si>
    <t xml:space="preserve">chrarda centre </t>
  </si>
  <si>
    <t>chrarda</t>
  </si>
  <si>
    <t>mouhaykb@gmail.com</t>
  </si>
  <si>
    <t xml:space="preserve">étudiant </t>
  </si>
  <si>
    <t>2016-07-18 10:43:00</t>
  </si>
  <si>
    <t>Mnissi</t>
  </si>
  <si>
    <t>1975-04-20</t>
  </si>
  <si>
    <t>Kairouan</t>
  </si>
  <si>
    <t>cité el habib  Sfax</t>
  </si>
  <si>
    <t>Sfax</t>
  </si>
  <si>
    <t>chaimainformatique2010@gmail.com</t>
  </si>
  <si>
    <t>licence fondamental</t>
  </si>
  <si>
    <t>2016-07-18 13:23:59</t>
  </si>
  <si>
    <t>2016-07-18 12:30:33</t>
  </si>
  <si>
    <t>boumerdes</t>
  </si>
  <si>
    <t>Mastère professionnelle en sociologie</t>
  </si>
  <si>
    <t>2006-2007</t>
  </si>
  <si>
    <t>ISSH  Jendouba</t>
  </si>
  <si>
    <t>Imen</t>
  </si>
  <si>
    <t>Ezdini</t>
  </si>
  <si>
    <t>1994-04-13</t>
  </si>
  <si>
    <t>hbira</t>
  </si>
  <si>
    <t>ouled farjallah sud 3145 chrarda kairouan</t>
  </si>
  <si>
    <t>ouled farjallah</t>
  </si>
  <si>
    <t>karouizizou@yahoo.fr</t>
  </si>
  <si>
    <t>licence fondamentale</t>
  </si>
  <si>
    <t>2016-07-19 10:27:06</t>
  </si>
  <si>
    <t>TRIGUI</t>
  </si>
  <si>
    <t>NIHEL</t>
  </si>
  <si>
    <t>SFAX</t>
  </si>
  <si>
    <t>SAKIT EZZIT KM 6</t>
  </si>
  <si>
    <t>NIHEL.TRI44@GMAIL.COM</t>
  </si>
  <si>
    <t>1 ère anne</t>
  </si>
  <si>
    <t>BIEN</t>
  </si>
  <si>
    <t>2 eme anne</t>
  </si>
  <si>
    <t>3 eme anne</t>
  </si>
  <si>
    <t>2016-07-19 10:14:46</t>
  </si>
  <si>
    <t>Yousfi Gablaoui</t>
  </si>
  <si>
    <t>Slim</t>
  </si>
  <si>
    <t>1992-01-26</t>
  </si>
  <si>
    <t>Route ElAin km 10 Ain Charfi sfax</t>
  </si>
  <si>
    <t>slimyousfi11@gmail.com</t>
  </si>
  <si>
    <t>etudiant</t>
  </si>
  <si>
    <t>2016-07-19 16:39:41</t>
  </si>
  <si>
    <t>2016-07-26 12:00:04</t>
  </si>
  <si>
    <t>1990-03-01</t>
  </si>
  <si>
    <t>Aicha</t>
  </si>
  <si>
    <t>1994-10-02</t>
  </si>
  <si>
    <t>Chomeuse</t>
  </si>
  <si>
    <t>Licence fondamentale en Géographie</t>
  </si>
  <si>
    <t>2016-07-21 20:00:39</t>
  </si>
  <si>
    <t>SOUDENI</t>
  </si>
  <si>
    <t>MAHDIA</t>
  </si>
  <si>
    <t>ABDESSADOK</t>
  </si>
  <si>
    <t xml:space="preserve">ESSOUDEN ABDESSADOK </t>
  </si>
  <si>
    <t>SENED</t>
  </si>
  <si>
    <t>aziz-info@voila.fr</t>
  </si>
  <si>
    <t>LF GEOGRAPHIE</t>
  </si>
  <si>
    <t>2016-07-22 09:10:43</t>
  </si>
  <si>
    <t>berchech</t>
  </si>
  <si>
    <t>sami</t>
  </si>
  <si>
    <t>1991-02-07</t>
  </si>
  <si>
    <t>medenine</t>
  </si>
  <si>
    <t>darghoulia medenine</t>
  </si>
  <si>
    <t>samiberchech20@hotmail.com</t>
  </si>
  <si>
    <t>géographie fondamentale</t>
  </si>
  <si>
    <t>2016-07-26 09:55:46</t>
  </si>
  <si>
    <t>MEFTEH</t>
  </si>
  <si>
    <t>KARIMA</t>
  </si>
  <si>
    <t>1993-06-16</t>
  </si>
  <si>
    <t>ELJEM</t>
  </si>
  <si>
    <t>Bohlel ali</t>
  </si>
  <si>
    <t>bellerosa2010@yahoo.fr</t>
  </si>
  <si>
    <t>ETUDIANTE</t>
  </si>
  <si>
    <t>L F en géographie</t>
  </si>
  <si>
    <t>2016-07-28 10:58:55</t>
  </si>
  <si>
    <t>Ammar</t>
  </si>
  <si>
    <t>khawthar</t>
  </si>
  <si>
    <t>1994-04-16</t>
  </si>
  <si>
    <t>sidi alwen</t>
  </si>
  <si>
    <t>sidi alwen mahdia 5190</t>
  </si>
  <si>
    <t>kawtherammar2016@gmail.com</t>
  </si>
  <si>
    <t>Etudiante</t>
  </si>
  <si>
    <t>2016-07-29 08:36:12</t>
  </si>
  <si>
    <t>Ben abdelkader</t>
  </si>
  <si>
    <t>Hela</t>
  </si>
  <si>
    <t>1986-10-25</t>
  </si>
  <si>
    <t>Chebba</t>
  </si>
  <si>
    <t>Ouledbousmir3056-jbenyanya-sfax</t>
  </si>
  <si>
    <t>Ouledbousmir</t>
  </si>
  <si>
    <t>Helaabdelkader@hotmail.fr</t>
  </si>
  <si>
    <t>En chômage</t>
  </si>
  <si>
    <t>Géographie spécialité:milieu naturel et environnement</t>
  </si>
  <si>
    <t>2016-07-29 14:38:20</t>
  </si>
  <si>
    <t>Henchiri</t>
  </si>
  <si>
    <t>Tamim</t>
  </si>
  <si>
    <t>Moy.Gen</t>
  </si>
  <si>
    <t>Bonus</t>
  </si>
  <si>
    <t>Malus</t>
  </si>
  <si>
    <t>MR en Géographie: Domaines territoriaux, développement et aménagement</t>
  </si>
  <si>
    <t>الجغرافيا:ﺍلمجالات ﺍﻟﺘﺮﺍﺑﻴﺔ ﻭ ﺍﻟﺘﻨﻤﻴﺔ ﻭ ﺍﻟﺘﻬﻴﺌﺔ</t>
  </si>
  <si>
    <t xml:space="preserve">N° C.I.N. </t>
  </si>
  <si>
    <t>Coordinateur Ali BENNACER</t>
  </si>
  <si>
    <t>07528613</t>
  </si>
  <si>
    <t>09438736</t>
  </si>
  <si>
    <t>09442591</t>
  </si>
  <si>
    <t>09988578</t>
  </si>
  <si>
    <t>09414814</t>
  </si>
  <si>
    <t>09988312</t>
  </si>
  <si>
    <t>09975576</t>
  </si>
  <si>
    <t>04914676</t>
  </si>
  <si>
    <t>06580725</t>
  </si>
  <si>
    <t>08805721</t>
  </si>
  <si>
    <t>06052197</t>
  </si>
  <si>
    <t>05967784</t>
  </si>
  <si>
    <t>06152138</t>
  </si>
  <si>
    <t>09422925</t>
  </si>
  <si>
    <t>SALAH</t>
  </si>
  <si>
    <t>SOUHIR</t>
  </si>
  <si>
    <t>06578850</t>
  </si>
  <si>
    <t>BECHIR</t>
  </si>
  <si>
    <t>04936323</t>
  </si>
  <si>
    <t>RACHED</t>
  </si>
  <si>
    <t>FATMA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</si>
</sst>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Traditional Arabic"/>
      <family val="1"/>
    </font>
    <font>
      <b/>
      <sz val="10"/>
      <color rgb="FF000000"/>
      <name val="Univers 55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49" fontId="0" fillId="0" borderId="0" xfId="0" applyNumberFormat="1"/>
    <xf numFmtId="49" fontId="5" fillId="0" borderId="0" xfId="0" applyNumberFormat="1" applyFont="1"/>
    <xf numFmtId="0" fontId="3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1"/>
  <sheetViews>
    <sheetView tabSelected="1" workbookViewId="0">
      <selection activeCell="D40" sqref="D40"/>
    </sheetView>
  </sheetViews>
  <sheetFormatPr baseColWidth="10" defaultRowHeight="15"/>
  <cols>
    <col min="1" max="1" width="6.28515625" customWidth="1"/>
    <col min="2" max="2" width="14.42578125" style="10" customWidth="1"/>
    <col min="3" max="4" width="32.7109375" customWidth="1"/>
    <col min="5" max="66" width="0" hidden="1" customWidth="1"/>
    <col min="67" max="67" width="6.28515625" hidden="1" customWidth="1"/>
    <col min="68" max="74" width="0" hidden="1" customWidth="1"/>
  </cols>
  <sheetData>
    <row r="1" spans="1:74" ht="27.75" customHeight="1">
      <c r="A1" s="12" t="s">
        <v>318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</row>
    <row r="2" spans="1:74" ht="27.75" customHeight="1">
      <c r="A2" s="14" t="s">
        <v>317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</row>
    <row r="3" spans="1:74" s="2" customFormat="1" ht="23.25" customHeight="1">
      <c r="A3" s="16" t="s">
        <v>0</v>
      </c>
      <c r="B3" s="17" t="s">
        <v>319</v>
      </c>
      <c r="C3" s="16" t="s">
        <v>1</v>
      </c>
      <c r="D3" s="16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/>
      <c r="T3" s="4" t="s">
        <v>17</v>
      </c>
      <c r="U3" s="4" t="s">
        <v>18</v>
      </c>
      <c r="V3" s="4" t="s">
        <v>19</v>
      </c>
      <c r="W3" s="4" t="s">
        <v>20</v>
      </c>
      <c r="X3" s="4" t="s">
        <v>21</v>
      </c>
      <c r="Y3" s="4" t="s">
        <v>22</v>
      </c>
      <c r="Z3" s="4" t="s">
        <v>23</v>
      </c>
      <c r="AA3" s="4" t="s">
        <v>24</v>
      </c>
      <c r="AB3" s="4" t="s">
        <v>25</v>
      </c>
      <c r="AC3" s="4" t="s">
        <v>26</v>
      </c>
      <c r="AD3" s="4" t="s">
        <v>27</v>
      </c>
      <c r="AE3" s="4" t="s">
        <v>28</v>
      </c>
      <c r="AF3" s="4" t="s">
        <v>29</v>
      </c>
      <c r="AG3" s="4" t="s">
        <v>30</v>
      </c>
      <c r="AH3" s="4" t="s">
        <v>31</v>
      </c>
      <c r="AI3" s="4" t="s">
        <v>32</v>
      </c>
      <c r="AJ3" s="4" t="s">
        <v>33</v>
      </c>
      <c r="AK3" s="4" t="s">
        <v>34</v>
      </c>
      <c r="AL3" s="4" t="s">
        <v>35</v>
      </c>
      <c r="AM3" s="4" t="s">
        <v>36</v>
      </c>
      <c r="AN3" s="4" t="s">
        <v>37</v>
      </c>
      <c r="AO3" s="4" t="s">
        <v>38</v>
      </c>
      <c r="AP3" s="4" t="s">
        <v>39</v>
      </c>
      <c r="AQ3" s="4" t="s">
        <v>40</v>
      </c>
      <c r="AR3" s="4" t="s">
        <v>41</v>
      </c>
      <c r="AS3" s="4" t="s">
        <v>42</v>
      </c>
      <c r="AT3" s="4" t="s">
        <v>43</v>
      </c>
      <c r="AU3" s="4" t="s">
        <v>44</v>
      </c>
      <c r="AV3" s="4" t="s">
        <v>45</v>
      </c>
      <c r="AW3" s="4" t="s">
        <v>46</v>
      </c>
      <c r="AX3" s="4" t="s">
        <v>47</v>
      </c>
      <c r="AY3" s="4" t="s">
        <v>48</v>
      </c>
      <c r="AZ3" s="4" t="s">
        <v>49</v>
      </c>
      <c r="BA3" s="4" t="s">
        <v>50</v>
      </c>
      <c r="BB3" s="4" t="s">
        <v>51</v>
      </c>
      <c r="BC3" s="4" t="s">
        <v>52</v>
      </c>
      <c r="BD3" s="4" t="s">
        <v>53</v>
      </c>
      <c r="BE3" s="4" t="s">
        <v>54</v>
      </c>
      <c r="BF3" s="4" t="s">
        <v>55</v>
      </c>
      <c r="BG3" s="4" t="s">
        <v>56</v>
      </c>
      <c r="BH3" s="4" t="s">
        <v>57</v>
      </c>
      <c r="BI3" s="4" t="s">
        <v>58</v>
      </c>
      <c r="BJ3" s="4" t="s">
        <v>59</v>
      </c>
      <c r="BK3" s="4" t="s">
        <v>60</v>
      </c>
      <c r="BL3" s="4"/>
      <c r="BM3" s="6" t="s">
        <v>314</v>
      </c>
      <c r="BN3" s="5" t="s">
        <v>315</v>
      </c>
      <c r="BO3" s="5" t="s">
        <v>316</v>
      </c>
      <c r="BP3" s="1" t="s">
        <v>61</v>
      </c>
      <c r="BQ3" s="1" t="s">
        <v>62</v>
      </c>
      <c r="BR3" s="1" t="s">
        <v>63</v>
      </c>
      <c r="BS3" s="1" t="s">
        <v>64</v>
      </c>
      <c r="BT3" s="1" t="s">
        <v>65</v>
      </c>
      <c r="BU3" s="1" t="s">
        <v>66</v>
      </c>
      <c r="BV3" s="1"/>
    </row>
    <row r="4" spans="1:74" s="2" customFormat="1" ht="23.25" customHeight="1">
      <c r="A4" s="4">
        <v>1</v>
      </c>
      <c r="B4" s="8" t="s">
        <v>321</v>
      </c>
      <c r="C4" s="4" t="s">
        <v>223</v>
      </c>
      <c r="D4" s="4" t="s">
        <v>68</v>
      </c>
      <c r="E4" s="4"/>
      <c r="F4" s="4" t="s">
        <v>224</v>
      </c>
      <c r="G4" s="4" t="s">
        <v>225</v>
      </c>
      <c r="H4" s="4" t="s">
        <v>71</v>
      </c>
      <c r="I4" s="4" t="s">
        <v>72</v>
      </c>
      <c r="J4" s="4" t="s">
        <v>226</v>
      </c>
      <c r="K4" s="4" t="s">
        <v>74</v>
      </c>
      <c r="L4" s="4" t="s">
        <v>75</v>
      </c>
      <c r="M4" s="4" t="s">
        <v>227</v>
      </c>
      <c r="N4" s="4">
        <v>3052</v>
      </c>
      <c r="O4" s="4">
        <v>20190294</v>
      </c>
      <c r="P4" s="4" t="s">
        <v>228</v>
      </c>
      <c r="Q4" s="4">
        <v>2013</v>
      </c>
      <c r="R4" s="4" t="s">
        <v>77</v>
      </c>
      <c r="S4" s="4">
        <v>2016</v>
      </c>
      <c r="T4" s="4">
        <v>0</v>
      </c>
      <c r="U4" s="4" t="s">
        <v>78</v>
      </c>
      <c r="V4" s="4">
        <v>0</v>
      </c>
      <c r="W4" s="4">
        <v>0</v>
      </c>
      <c r="X4" s="4">
        <v>2016</v>
      </c>
      <c r="Y4" s="4"/>
      <c r="Z4" s="4">
        <v>0</v>
      </c>
      <c r="AA4" s="4" t="s">
        <v>93</v>
      </c>
      <c r="AB4" s="4">
        <v>1</v>
      </c>
      <c r="AC4" s="4" t="s">
        <v>113</v>
      </c>
      <c r="AD4" s="4" t="s">
        <v>229</v>
      </c>
      <c r="AE4" s="4">
        <v>11.88</v>
      </c>
      <c r="AF4" s="4">
        <v>0</v>
      </c>
      <c r="AG4" s="4">
        <v>0</v>
      </c>
      <c r="AH4" s="4" t="s">
        <v>84</v>
      </c>
      <c r="AI4" s="4">
        <v>1</v>
      </c>
      <c r="AJ4" s="4" t="s">
        <v>94</v>
      </c>
      <c r="AK4" s="4">
        <v>2</v>
      </c>
      <c r="AL4" s="4" t="s">
        <v>113</v>
      </c>
      <c r="AM4" s="4" t="s">
        <v>229</v>
      </c>
      <c r="AN4" s="4">
        <v>11.03</v>
      </c>
      <c r="AO4" s="4">
        <v>0</v>
      </c>
      <c r="AP4" s="4">
        <v>0</v>
      </c>
      <c r="AQ4" s="4" t="s">
        <v>84</v>
      </c>
      <c r="AR4" s="4">
        <v>1</v>
      </c>
      <c r="AS4" s="4" t="s">
        <v>95</v>
      </c>
      <c r="AT4" s="4">
        <v>3</v>
      </c>
      <c r="AU4" s="4" t="s">
        <v>113</v>
      </c>
      <c r="AV4" s="4" t="s">
        <v>229</v>
      </c>
      <c r="AW4" s="4">
        <v>10.99</v>
      </c>
      <c r="AX4" s="4">
        <v>0</v>
      </c>
      <c r="AY4" s="4">
        <v>0</v>
      </c>
      <c r="AZ4" s="4" t="s">
        <v>84</v>
      </c>
      <c r="BA4" s="4">
        <v>1</v>
      </c>
      <c r="BB4" s="4"/>
      <c r="BC4" s="4"/>
      <c r="BD4" s="4"/>
      <c r="BE4" s="4"/>
      <c r="BF4" s="4"/>
      <c r="BG4" s="4"/>
      <c r="BH4" s="4"/>
      <c r="BI4" s="4"/>
      <c r="BJ4" s="4"/>
      <c r="BK4" s="4"/>
      <c r="BL4" s="4">
        <f t="shared" ref="BL4:BL22" si="0">SUM(S4-Q4)-3</f>
        <v>0</v>
      </c>
      <c r="BM4" s="7">
        <f t="shared" ref="BM4:BM22" si="1">SUM(AW4+AN4+AE4)/3</f>
        <v>11.299999999999999</v>
      </c>
      <c r="BN4" s="4">
        <f t="shared" ref="BN4:BN22" si="2">SUM(BA4+AI4+AR4)*0.25</f>
        <v>0.75</v>
      </c>
      <c r="BO4" s="4">
        <f t="shared" ref="BO4:BO25" si="3">SUM(BL4)*0.5</f>
        <v>0</v>
      </c>
      <c r="BP4" s="1" t="s">
        <v>88</v>
      </c>
      <c r="BQ4" s="1" t="s">
        <v>111</v>
      </c>
      <c r="BR4" s="1"/>
      <c r="BS4" s="1"/>
      <c r="BT4" s="1" t="s">
        <v>230</v>
      </c>
      <c r="BU4" s="1" t="s">
        <v>231</v>
      </c>
      <c r="BV4" s="1"/>
    </row>
    <row r="5" spans="1:74" s="2" customFormat="1" ht="23.25" customHeight="1">
      <c r="A5" s="4">
        <v>2</v>
      </c>
      <c r="B5" s="9">
        <v>11035921</v>
      </c>
      <c r="C5" s="4" t="s">
        <v>245</v>
      </c>
      <c r="D5" s="4" t="s">
        <v>246</v>
      </c>
      <c r="E5" s="4"/>
      <c r="F5" s="4" t="s">
        <v>98</v>
      </c>
      <c r="G5" s="4" t="s">
        <v>247</v>
      </c>
      <c r="H5" s="4" t="s">
        <v>71</v>
      </c>
      <c r="I5" s="4" t="s">
        <v>91</v>
      </c>
      <c r="J5" s="4" t="s">
        <v>248</v>
      </c>
      <c r="K5" s="4" t="s">
        <v>74</v>
      </c>
      <c r="L5" s="4" t="s">
        <v>75</v>
      </c>
      <c r="M5" s="4" t="s">
        <v>247</v>
      </c>
      <c r="N5" s="4">
        <v>1032</v>
      </c>
      <c r="O5" s="4">
        <v>26625454</v>
      </c>
      <c r="P5" s="4" t="s">
        <v>249</v>
      </c>
      <c r="Q5" s="4">
        <v>2012</v>
      </c>
      <c r="R5" s="4" t="s">
        <v>77</v>
      </c>
      <c r="S5" s="4">
        <v>2016</v>
      </c>
      <c r="T5" s="4">
        <v>0</v>
      </c>
      <c r="U5" s="4" t="s">
        <v>78</v>
      </c>
      <c r="V5" s="4">
        <v>0</v>
      </c>
      <c r="W5" s="4">
        <v>1</v>
      </c>
      <c r="X5" s="4">
        <v>2016</v>
      </c>
      <c r="Y5" s="4"/>
      <c r="Z5" s="4">
        <v>0</v>
      </c>
      <c r="AA5" s="4" t="s">
        <v>93</v>
      </c>
      <c r="AB5" s="4">
        <v>1</v>
      </c>
      <c r="AC5" s="4" t="s">
        <v>113</v>
      </c>
      <c r="AD5" s="4" t="s">
        <v>250</v>
      </c>
      <c r="AE5" s="4">
        <v>12.03</v>
      </c>
      <c r="AF5" s="4">
        <v>0</v>
      </c>
      <c r="AG5" s="4">
        <v>0</v>
      </c>
      <c r="AH5" s="4" t="s">
        <v>251</v>
      </c>
      <c r="AI5" s="4">
        <v>1</v>
      </c>
      <c r="AJ5" s="4" t="s">
        <v>94</v>
      </c>
      <c r="AK5" s="4">
        <v>2</v>
      </c>
      <c r="AL5" s="4" t="s">
        <v>113</v>
      </c>
      <c r="AM5" s="4" t="s">
        <v>252</v>
      </c>
      <c r="AN5" s="4">
        <v>11.9</v>
      </c>
      <c r="AO5" s="4">
        <v>0</v>
      </c>
      <c r="AP5" s="4">
        <v>0</v>
      </c>
      <c r="AQ5" s="4" t="s">
        <v>84</v>
      </c>
      <c r="AR5" s="4">
        <v>1</v>
      </c>
      <c r="AS5" s="4" t="s">
        <v>95</v>
      </c>
      <c r="AT5" s="4">
        <v>3</v>
      </c>
      <c r="AU5" s="4" t="s">
        <v>113</v>
      </c>
      <c r="AV5" s="4" t="s">
        <v>253</v>
      </c>
      <c r="AW5" s="4">
        <v>10.96</v>
      </c>
      <c r="AX5" s="4">
        <v>0</v>
      </c>
      <c r="AY5" s="4">
        <v>0</v>
      </c>
      <c r="AZ5" s="4" t="s">
        <v>84</v>
      </c>
      <c r="BA5" s="4">
        <v>1</v>
      </c>
      <c r="BB5" s="4"/>
      <c r="BC5" s="4"/>
      <c r="BD5" s="4"/>
      <c r="BE5" s="4"/>
      <c r="BF5" s="4"/>
      <c r="BG5" s="4"/>
      <c r="BH5" s="4"/>
      <c r="BI5" s="4"/>
      <c r="BJ5" s="4"/>
      <c r="BK5" s="4"/>
      <c r="BL5" s="4">
        <f t="shared" si="0"/>
        <v>1</v>
      </c>
      <c r="BM5" s="7">
        <f t="shared" si="1"/>
        <v>11.63</v>
      </c>
      <c r="BN5" s="4">
        <f t="shared" si="2"/>
        <v>0.75</v>
      </c>
      <c r="BO5" s="4">
        <f t="shared" si="3"/>
        <v>0.5</v>
      </c>
      <c r="BP5" s="1" t="s">
        <v>88</v>
      </c>
      <c r="BQ5" s="1" t="s">
        <v>111</v>
      </c>
      <c r="BR5" s="1"/>
      <c r="BS5" s="1"/>
      <c r="BT5" s="1" t="s">
        <v>254</v>
      </c>
      <c r="BU5" s="1" t="s">
        <v>90</v>
      </c>
      <c r="BV5" s="1"/>
    </row>
    <row r="6" spans="1:74" s="2" customFormat="1" ht="23.25" customHeight="1">
      <c r="A6" s="4">
        <v>3</v>
      </c>
      <c r="B6" s="8" t="s">
        <v>322</v>
      </c>
      <c r="C6" s="4" t="s">
        <v>285</v>
      </c>
      <c r="D6" s="4" t="s">
        <v>286</v>
      </c>
      <c r="E6" s="4" t="s">
        <v>285</v>
      </c>
      <c r="F6" s="4" t="s">
        <v>287</v>
      </c>
      <c r="G6" s="4" t="s">
        <v>288</v>
      </c>
      <c r="H6" s="4" t="s">
        <v>71</v>
      </c>
      <c r="I6" s="4" t="s">
        <v>91</v>
      </c>
      <c r="J6" s="4" t="s">
        <v>289</v>
      </c>
      <c r="K6" s="4" t="s">
        <v>74</v>
      </c>
      <c r="L6" s="4" t="s">
        <v>134</v>
      </c>
      <c r="M6" s="4" t="s">
        <v>232</v>
      </c>
      <c r="N6" s="4">
        <v>5110</v>
      </c>
      <c r="O6" s="4">
        <v>92581964</v>
      </c>
      <c r="P6" s="4" t="s">
        <v>290</v>
      </c>
      <c r="Q6" s="4">
        <v>2013</v>
      </c>
      <c r="R6" s="4" t="s">
        <v>77</v>
      </c>
      <c r="S6" s="4">
        <v>2016</v>
      </c>
      <c r="T6" s="4">
        <v>0</v>
      </c>
      <c r="U6" s="4" t="s">
        <v>78</v>
      </c>
      <c r="V6" s="4">
        <v>0</v>
      </c>
      <c r="W6" s="4">
        <v>0</v>
      </c>
      <c r="X6" s="4">
        <v>2016</v>
      </c>
      <c r="Y6" s="4" t="s">
        <v>291</v>
      </c>
      <c r="Z6" s="4">
        <v>0</v>
      </c>
      <c r="AA6" s="4" t="s">
        <v>93</v>
      </c>
      <c r="AB6" s="4">
        <v>1</v>
      </c>
      <c r="AC6" s="4" t="s">
        <v>79</v>
      </c>
      <c r="AD6" s="4" t="s">
        <v>292</v>
      </c>
      <c r="AE6" s="4">
        <v>11.82</v>
      </c>
      <c r="AF6" s="4">
        <v>0</v>
      </c>
      <c r="AG6" s="4">
        <v>0</v>
      </c>
      <c r="AH6" s="4" t="s">
        <v>84</v>
      </c>
      <c r="AI6" s="4">
        <v>1</v>
      </c>
      <c r="AJ6" s="4" t="s">
        <v>94</v>
      </c>
      <c r="AK6" s="4">
        <v>2</v>
      </c>
      <c r="AL6" s="4" t="s">
        <v>79</v>
      </c>
      <c r="AM6" s="4" t="s">
        <v>292</v>
      </c>
      <c r="AN6" s="4">
        <v>11.06</v>
      </c>
      <c r="AO6" s="4">
        <v>0</v>
      </c>
      <c r="AP6" s="4">
        <v>0</v>
      </c>
      <c r="AQ6" s="4" t="s">
        <v>84</v>
      </c>
      <c r="AR6" s="4">
        <v>1</v>
      </c>
      <c r="AS6" s="4" t="s">
        <v>95</v>
      </c>
      <c r="AT6" s="4">
        <v>3</v>
      </c>
      <c r="AU6" s="4" t="s">
        <v>79</v>
      </c>
      <c r="AV6" s="4" t="s">
        <v>292</v>
      </c>
      <c r="AW6" s="4">
        <v>10.42</v>
      </c>
      <c r="AX6" s="4">
        <v>0</v>
      </c>
      <c r="AY6" s="4">
        <v>0</v>
      </c>
      <c r="AZ6" s="4" t="s">
        <v>84</v>
      </c>
      <c r="BA6" s="4">
        <v>1</v>
      </c>
      <c r="BB6" s="4"/>
      <c r="BC6" s="4"/>
      <c r="BD6" s="4"/>
      <c r="BE6" s="4"/>
      <c r="BF6" s="4"/>
      <c r="BG6" s="4"/>
      <c r="BH6" s="4"/>
      <c r="BI6" s="4"/>
      <c r="BJ6" s="4"/>
      <c r="BK6" s="4"/>
      <c r="BL6" s="4">
        <f t="shared" si="0"/>
        <v>0</v>
      </c>
      <c r="BM6" s="7">
        <f t="shared" si="1"/>
        <v>11.1</v>
      </c>
      <c r="BN6" s="4">
        <f t="shared" si="2"/>
        <v>0.75</v>
      </c>
      <c r="BO6" s="4">
        <f t="shared" si="3"/>
        <v>0</v>
      </c>
      <c r="BP6" s="1" t="s">
        <v>88</v>
      </c>
      <c r="BQ6" s="1" t="s">
        <v>233</v>
      </c>
      <c r="BR6" s="1"/>
      <c r="BS6" s="1"/>
      <c r="BT6" s="1" t="s">
        <v>293</v>
      </c>
      <c r="BU6" s="1" t="s">
        <v>90</v>
      </c>
      <c r="BV6" s="1"/>
    </row>
    <row r="7" spans="1:74" s="2" customFormat="1" ht="23.25" customHeight="1">
      <c r="A7" s="4">
        <v>4</v>
      </c>
      <c r="B7" s="9">
        <v>11905932</v>
      </c>
      <c r="C7" s="4" t="s">
        <v>236</v>
      </c>
      <c r="D7" s="4" t="s">
        <v>237</v>
      </c>
      <c r="E7" s="4"/>
      <c r="F7" s="4" t="s">
        <v>238</v>
      </c>
      <c r="G7" s="4" t="s">
        <v>239</v>
      </c>
      <c r="H7" s="4" t="s">
        <v>71</v>
      </c>
      <c r="I7" s="4" t="s">
        <v>91</v>
      </c>
      <c r="J7" s="4" t="s">
        <v>240</v>
      </c>
      <c r="K7" s="4" t="s">
        <v>74</v>
      </c>
      <c r="L7" s="4" t="s">
        <v>92</v>
      </c>
      <c r="M7" s="4" t="s">
        <v>241</v>
      </c>
      <c r="N7" s="4">
        <v>3145</v>
      </c>
      <c r="O7" s="4">
        <v>24062554</v>
      </c>
      <c r="P7" s="4" t="s">
        <v>242</v>
      </c>
      <c r="Q7" s="4">
        <v>2013</v>
      </c>
      <c r="R7" s="4" t="s">
        <v>77</v>
      </c>
      <c r="S7" s="4">
        <v>2016</v>
      </c>
      <c r="T7" s="4">
        <v>0</v>
      </c>
      <c r="U7" s="4" t="s">
        <v>78</v>
      </c>
      <c r="V7" s="4">
        <v>0</v>
      </c>
      <c r="W7" s="4">
        <v>0</v>
      </c>
      <c r="X7" s="4">
        <v>2016</v>
      </c>
      <c r="Y7" s="4"/>
      <c r="Z7" s="4">
        <v>0</v>
      </c>
      <c r="AA7" s="4" t="s">
        <v>93</v>
      </c>
      <c r="AB7" s="4">
        <v>1</v>
      </c>
      <c r="AC7" s="4" t="s">
        <v>113</v>
      </c>
      <c r="AD7" s="4" t="s">
        <v>243</v>
      </c>
      <c r="AE7" s="4">
        <v>10.63</v>
      </c>
      <c r="AF7" s="4">
        <v>0</v>
      </c>
      <c r="AG7" s="4">
        <v>0</v>
      </c>
      <c r="AH7" s="4" t="s">
        <v>84</v>
      </c>
      <c r="AI7" s="4">
        <v>0</v>
      </c>
      <c r="AJ7" s="4" t="s">
        <v>94</v>
      </c>
      <c r="AK7" s="4">
        <v>2</v>
      </c>
      <c r="AL7" s="4" t="s">
        <v>113</v>
      </c>
      <c r="AM7" s="4" t="s">
        <v>243</v>
      </c>
      <c r="AN7" s="4">
        <v>11.57</v>
      </c>
      <c r="AO7" s="4">
        <v>0</v>
      </c>
      <c r="AP7" s="4">
        <v>0</v>
      </c>
      <c r="AQ7" s="4" t="s">
        <v>84</v>
      </c>
      <c r="AR7" s="4">
        <v>1</v>
      </c>
      <c r="AS7" s="4" t="s">
        <v>95</v>
      </c>
      <c r="AT7" s="4">
        <v>3</v>
      </c>
      <c r="AU7" s="4" t="s">
        <v>113</v>
      </c>
      <c r="AV7" s="4" t="s">
        <v>243</v>
      </c>
      <c r="AW7" s="4">
        <v>10.33</v>
      </c>
      <c r="AX7" s="4">
        <v>0</v>
      </c>
      <c r="AY7" s="4">
        <v>0</v>
      </c>
      <c r="AZ7" s="4" t="s">
        <v>84</v>
      </c>
      <c r="BA7" s="4">
        <v>1</v>
      </c>
      <c r="BB7" s="4"/>
      <c r="BC7" s="4"/>
      <c r="BD7" s="4"/>
      <c r="BE7" s="4"/>
      <c r="BF7" s="4"/>
      <c r="BG7" s="4"/>
      <c r="BH7" s="4"/>
      <c r="BI7" s="4"/>
      <c r="BJ7" s="4"/>
      <c r="BK7" s="4"/>
      <c r="BL7" s="4">
        <f t="shared" si="0"/>
        <v>0</v>
      </c>
      <c r="BM7" s="7">
        <f t="shared" si="1"/>
        <v>10.843333333333334</v>
      </c>
      <c r="BN7" s="4">
        <f t="shared" si="2"/>
        <v>0.5</v>
      </c>
      <c r="BO7" s="4">
        <f t="shared" si="3"/>
        <v>0</v>
      </c>
      <c r="BP7" s="1" t="s">
        <v>88</v>
      </c>
      <c r="BQ7" s="1" t="s">
        <v>111</v>
      </c>
      <c r="BR7" s="1"/>
      <c r="BS7" s="1"/>
      <c r="BT7" s="1" t="s">
        <v>244</v>
      </c>
      <c r="BU7" s="1" t="s">
        <v>90</v>
      </c>
      <c r="BV7" s="1"/>
    </row>
    <row r="8" spans="1:74" s="2" customFormat="1" ht="23.25" customHeight="1">
      <c r="A8" s="4">
        <v>5</v>
      </c>
      <c r="B8" s="9">
        <v>11882626</v>
      </c>
      <c r="C8" s="4" t="s">
        <v>96</v>
      </c>
      <c r="D8" s="4" t="s">
        <v>97</v>
      </c>
      <c r="E8" s="4"/>
      <c r="F8" s="4" t="s">
        <v>98</v>
      </c>
      <c r="G8" s="4" t="s">
        <v>92</v>
      </c>
      <c r="H8" s="4" t="s">
        <v>71</v>
      </c>
      <c r="I8" s="4" t="s">
        <v>91</v>
      </c>
      <c r="J8" s="4" t="s">
        <v>99</v>
      </c>
      <c r="K8" s="4" t="s">
        <v>74</v>
      </c>
      <c r="L8" s="4" t="s">
        <v>92</v>
      </c>
      <c r="M8" s="4" t="s">
        <v>100</v>
      </c>
      <c r="N8" s="4">
        <v>3145</v>
      </c>
      <c r="O8" s="4">
        <v>25537788</v>
      </c>
      <c r="P8" s="4" t="s">
        <v>101</v>
      </c>
      <c r="Q8" s="4">
        <v>2012</v>
      </c>
      <c r="R8" s="4" t="s">
        <v>102</v>
      </c>
      <c r="S8" s="4">
        <v>2015</v>
      </c>
      <c r="T8" s="4">
        <v>0</v>
      </c>
      <c r="U8" s="4" t="s">
        <v>78</v>
      </c>
      <c r="V8" s="4">
        <v>0</v>
      </c>
      <c r="W8" s="4">
        <v>0</v>
      </c>
      <c r="X8" s="4">
        <v>2015</v>
      </c>
      <c r="Y8" s="4"/>
      <c r="Z8" s="4">
        <v>0</v>
      </c>
      <c r="AA8" s="4" t="s">
        <v>103</v>
      </c>
      <c r="AB8" s="4">
        <v>1</v>
      </c>
      <c r="AC8" s="4" t="s">
        <v>79</v>
      </c>
      <c r="AD8" s="4" t="s">
        <v>104</v>
      </c>
      <c r="AE8" s="4">
        <v>10.96</v>
      </c>
      <c r="AF8" s="4">
        <v>0</v>
      </c>
      <c r="AG8" s="4">
        <v>0</v>
      </c>
      <c r="AH8" s="4" t="s">
        <v>105</v>
      </c>
      <c r="AI8" s="4">
        <v>1</v>
      </c>
      <c r="AJ8" s="4" t="s">
        <v>93</v>
      </c>
      <c r="AK8" s="4">
        <v>2</v>
      </c>
      <c r="AL8" s="4" t="s">
        <v>79</v>
      </c>
      <c r="AM8" s="4" t="s">
        <v>104</v>
      </c>
      <c r="AN8" s="4">
        <v>10.28</v>
      </c>
      <c r="AO8" s="4">
        <v>0</v>
      </c>
      <c r="AP8" s="4">
        <v>0</v>
      </c>
      <c r="AQ8" s="4" t="s">
        <v>105</v>
      </c>
      <c r="AR8" s="4">
        <v>1</v>
      </c>
      <c r="AS8" s="4" t="s">
        <v>94</v>
      </c>
      <c r="AT8" s="4">
        <v>3</v>
      </c>
      <c r="AU8" s="4" t="s">
        <v>79</v>
      </c>
      <c r="AV8" s="4" t="s">
        <v>104</v>
      </c>
      <c r="AW8" s="4">
        <v>10.39</v>
      </c>
      <c r="AX8" s="4">
        <v>0</v>
      </c>
      <c r="AY8" s="4">
        <v>0</v>
      </c>
      <c r="AZ8" s="4" t="s">
        <v>105</v>
      </c>
      <c r="BA8" s="4">
        <v>1</v>
      </c>
      <c r="BB8" s="4"/>
      <c r="BC8" s="4"/>
      <c r="BD8" s="4"/>
      <c r="BE8" s="4"/>
      <c r="BF8" s="4"/>
      <c r="BG8" s="4"/>
      <c r="BH8" s="4"/>
      <c r="BI8" s="4"/>
      <c r="BJ8" s="4"/>
      <c r="BK8" s="4"/>
      <c r="BL8" s="4">
        <f t="shared" si="0"/>
        <v>0</v>
      </c>
      <c r="BM8" s="7">
        <f t="shared" si="1"/>
        <v>10.543333333333335</v>
      </c>
      <c r="BN8" s="4">
        <f t="shared" si="2"/>
        <v>0.75</v>
      </c>
      <c r="BO8" s="4">
        <f t="shared" si="3"/>
        <v>0</v>
      </c>
      <c r="BP8" s="1" t="s">
        <v>88</v>
      </c>
      <c r="BQ8" s="1" t="s">
        <v>106</v>
      </c>
      <c r="BR8" s="1"/>
      <c r="BS8" s="1"/>
      <c r="BT8" s="1" t="s">
        <v>107</v>
      </c>
      <c r="BU8" s="1" t="s">
        <v>90</v>
      </c>
      <c r="BV8" s="1"/>
    </row>
    <row r="9" spans="1:74" s="2" customFormat="1" ht="23.25" customHeight="1">
      <c r="A9" s="4">
        <v>6</v>
      </c>
      <c r="B9" s="9">
        <v>11056636</v>
      </c>
      <c r="C9" s="4" t="s">
        <v>255</v>
      </c>
      <c r="D9" s="4" t="s">
        <v>256</v>
      </c>
      <c r="E9" s="4"/>
      <c r="F9" s="4" t="s">
        <v>257</v>
      </c>
      <c r="G9" s="4" t="s">
        <v>227</v>
      </c>
      <c r="H9" s="4" t="s">
        <v>71</v>
      </c>
      <c r="I9" s="4" t="s">
        <v>72</v>
      </c>
      <c r="J9" s="4" t="s">
        <v>258</v>
      </c>
      <c r="K9" s="4" t="s">
        <v>74</v>
      </c>
      <c r="L9" s="4" t="s">
        <v>75</v>
      </c>
      <c r="M9" s="4" t="s">
        <v>75</v>
      </c>
      <c r="N9" s="4">
        <v>3068</v>
      </c>
      <c r="O9" s="4">
        <v>55234254</v>
      </c>
      <c r="P9" s="4" t="s">
        <v>259</v>
      </c>
      <c r="Q9" s="4">
        <v>2013</v>
      </c>
      <c r="R9" s="4" t="s">
        <v>77</v>
      </c>
      <c r="S9" s="4">
        <v>2016</v>
      </c>
      <c r="T9" s="4">
        <v>0</v>
      </c>
      <c r="U9" s="4" t="s">
        <v>78</v>
      </c>
      <c r="V9" s="4">
        <v>0</v>
      </c>
      <c r="W9" s="4">
        <v>0</v>
      </c>
      <c r="X9" s="4">
        <v>2016</v>
      </c>
      <c r="Y9" s="4" t="s">
        <v>260</v>
      </c>
      <c r="Z9" s="4">
        <v>0</v>
      </c>
      <c r="AA9" s="4" t="s">
        <v>93</v>
      </c>
      <c r="AB9" s="4">
        <v>1</v>
      </c>
      <c r="AC9" s="4" t="s">
        <v>235</v>
      </c>
      <c r="AD9" s="4" t="s">
        <v>182</v>
      </c>
      <c r="AE9" s="4">
        <v>11.36</v>
      </c>
      <c r="AF9" s="4">
        <v>0</v>
      </c>
      <c r="AG9" s="4">
        <v>0</v>
      </c>
      <c r="AH9" s="4" t="s">
        <v>84</v>
      </c>
      <c r="AI9" s="4">
        <v>1</v>
      </c>
      <c r="AJ9" s="4" t="s">
        <v>94</v>
      </c>
      <c r="AK9" s="4">
        <v>2</v>
      </c>
      <c r="AL9" s="4" t="s">
        <v>235</v>
      </c>
      <c r="AM9" s="4" t="s">
        <v>127</v>
      </c>
      <c r="AN9" s="4">
        <v>10.82</v>
      </c>
      <c r="AO9" s="4">
        <v>0</v>
      </c>
      <c r="AP9" s="4">
        <v>0</v>
      </c>
      <c r="AQ9" s="4" t="s">
        <v>84</v>
      </c>
      <c r="AR9" s="4">
        <v>1</v>
      </c>
      <c r="AS9" s="4" t="s">
        <v>95</v>
      </c>
      <c r="AT9" s="4">
        <v>3</v>
      </c>
      <c r="AU9" s="4" t="s">
        <v>235</v>
      </c>
      <c r="AV9" s="4" t="s">
        <v>182</v>
      </c>
      <c r="AW9" s="4">
        <v>10.130000000000001</v>
      </c>
      <c r="AX9" s="4">
        <v>0</v>
      </c>
      <c r="AY9" s="4">
        <v>0</v>
      </c>
      <c r="AZ9" s="4" t="s">
        <v>84</v>
      </c>
      <c r="BA9" s="4">
        <v>0</v>
      </c>
      <c r="BB9" s="4"/>
      <c r="BC9" s="4"/>
      <c r="BD9" s="4"/>
      <c r="BE9" s="4"/>
      <c r="BF9" s="4"/>
      <c r="BG9" s="4"/>
      <c r="BH9" s="4"/>
      <c r="BI9" s="4"/>
      <c r="BJ9" s="4"/>
      <c r="BK9" s="4"/>
      <c r="BL9" s="4">
        <f t="shared" si="0"/>
        <v>0</v>
      </c>
      <c r="BM9" s="7">
        <f t="shared" si="1"/>
        <v>10.770000000000001</v>
      </c>
      <c r="BN9" s="4">
        <f t="shared" si="2"/>
        <v>0.5</v>
      </c>
      <c r="BO9" s="4">
        <f t="shared" si="3"/>
        <v>0</v>
      </c>
      <c r="BP9" s="1" t="s">
        <v>88</v>
      </c>
      <c r="BQ9" s="1" t="s">
        <v>106</v>
      </c>
      <c r="BR9" s="1"/>
      <c r="BS9" s="1"/>
      <c r="BT9" s="1" t="s">
        <v>261</v>
      </c>
      <c r="BU9" s="1" t="s">
        <v>262</v>
      </c>
      <c r="BV9" s="1"/>
    </row>
    <row r="10" spans="1:74" s="2" customFormat="1" ht="23.25" customHeight="1">
      <c r="A10" s="4">
        <v>7</v>
      </c>
      <c r="B10" s="8" t="s">
        <v>323</v>
      </c>
      <c r="C10" s="4" t="s">
        <v>294</v>
      </c>
      <c r="D10" s="4" t="s">
        <v>295</v>
      </c>
      <c r="E10" s="4"/>
      <c r="F10" s="4" t="s">
        <v>296</v>
      </c>
      <c r="G10" s="4" t="s">
        <v>297</v>
      </c>
      <c r="H10" s="4" t="s">
        <v>71</v>
      </c>
      <c r="I10" s="4" t="s">
        <v>91</v>
      </c>
      <c r="J10" s="4" t="s">
        <v>298</v>
      </c>
      <c r="K10" s="4" t="s">
        <v>74</v>
      </c>
      <c r="L10" s="4" t="s">
        <v>134</v>
      </c>
      <c r="M10" s="4" t="s">
        <v>297</v>
      </c>
      <c r="N10" s="4">
        <v>5190</v>
      </c>
      <c r="O10" s="4">
        <v>21599007</v>
      </c>
      <c r="P10" s="4" t="s">
        <v>299</v>
      </c>
      <c r="Q10" s="4">
        <v>2013</v>
      </c>
      <c r="R10" s="4" t="s">
        <v>77</v>
      </c>
      <c r="S10" s="4">
        <v>2016</v>
      </c>
      <c r="T10" s="4">
        <v>0</v>
      </c>
      <c r="U10" s="4" t="s">
        <v>78</v>
      </c>
      <c r="V10" s="4">
        <v>0</v>
      </c>
      <c r="W10" s="4">
        <v>0</v>
      </c>
      <c r="X10" s="4">
        <v>2016</v>
      </c>
      <c r="Y10" s="4" t="s">
        <v>300</v>
      </c>
      <c r="Z10" s="4">
        <v>0</v>
      </c>
      <c r="AA10" s="4" t="s">
        <v>93</v>
      </c>
      <c r="AB10" s="4">
        <v>1</v>
      </c>
      <c r="AC10" s="4" t="s">
        <v>79</v>
      </c>
      <c r="AD10" s="4" t="s">
        <v>243</v>
      </c>
      <c r="AE10" s="4">
        <v>10.61</v>
      </c>
      <c r="AF10" s="4">
        <v>0</v>
      </c>
      <c r="AG10" s="4">
        <v>0</v>
      </c>
      <c r="AH10" s="4" t="s">
        <v>84</v>
      </c>
      <c r="AI10" s="4">
        <v>1</v>
      </c>
      <c r="AJ10" s="4" t="s">
        <v>94</v>
      </c>
      <c r="AK10" s="4">
        <v>2</v>
      </c>
      <c r="AL10" s="4" t="s">
        <v>79</v>
      </c>
      <c r="AM10" s="4" t="s">
        <v>243</v>
      </c>
      <c r="AN10" s="4">
        <v>10.42</v>
      </c>
      <c r="AO10" s="4">
        <v>0</v>
      </c>
      <c r="AP10" s="4">
        <v>0</v>
      </c>
      <c r="AQ10" s="4" t="s">
        <v>84</v>
      </c>
      <c r="AR10" s="4">
        <v>1</v>
      </c>
      <c r="AS10" s="4" t="s">
        <v>95</v>
      </c>
      <c r="AT10" s="4">
        <v>3</v>
      </c>
      <c r="AU10" s="4" t="s">
        <v>79</v>
      </c>
      <c r="AV10" s="4" t="s">
        <v>243</v>
      </c>
      <c r="AW10" s="4">
        <v>10.16</v>
      </c>
      <c r="AX10" s="4">
        <v>0</v>
      </c>
      <c r="AY10" s="4">
        <v>0</v>
      </c>
      <c r="AZ10" s="4" t="s">
        <v>84</v>
      </c>
      <c r="BA10" s="4">
        <v>1</v>
      </c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>
        <f t="shared" si="0"/>
        <v>0</v>
      </c>
      <c r="BM10" s="7">
        <f t="shared" si="1"/>
        <v>10.396666666666667</v>
      </c>
      <c r="BN10" s="4">
        <f t="shared" si="2"/>
        <v>0.75</v>
      </c>
      <c r="BO10" s="4">
        <f t="shared" si="3"/>
        <v>0</v>
      </c>
      <c r="BP10" s="1" t="s">
        <v>88</v>
      </c>
      <c r="BQ10" s="1" t="s">
        <v>139</v>
      </c>
      <c r="BR10" s="1"/>
      <c r="BS10" s="1"/>
      <c r="BT10" s="1" t="s">
        <v>301</v>
      </c>
      <c r="BU10" s="1" t="s">
        <v>90</v>
      </c>
      <c r="BV10" s="1"/>
    </row>
    <row r="11" spans="1:74" s="2" customFormat="1" ht="23.25" customHeight="1">
      <c r="A11" s="4">
        <v>8</v>
      </c>
      <c r="B11" s="8" t="s">
        <v>324</v>
      </c>
      <c r="C11" s="4" t="s">
        <v>174</v>
      </c>
      <c r="D11" s="4" t="s">
        <v>175</v>
      </c>
      <c r="E11" s="4"/>
      <c r="F11" s="4" t="s">
        <v>176</v>
      </c>
      <c r="G11" s="4" t="s">
        <v>177</v>
      </c>
      <c r="H11" s="4" t="s">
        <v>71</v>
      </c>
      <c r="I11" s="4" t="s">
        <v>91</v>
      </c>
      <c r="J11" s="4" t="s">
        <v>178</v>
      </c>
      <c r="K11" s="4" t="s">
        <v>74</v>
      </c>
      <c r="L11" s="4" t="s">
        <v>112</v>
      </c>
      <c r="M11" s="4" t="s">
        <v>179</v>
      </c>
      <c r="N11" s="4">
        <v>2192</v>
      </c>
      <c r="O11" s="4">
        <v>97241246</v>
      </c>
      <c r="P11" s="4" t="s">
        <v>180</v>
      </c>
      <c r="Q11" s="4">
        <v>2013</v>
      </c>
      <c r="R11" s="4" t="s">
        <v>77</v>
      </c>
      <c r="S11" s="4">
        <v>2016</v>
      </c>
      <c r="T11" s="4">
        <v>0</v>
      </c>
      <c r="U11" s="4" t="s">
        <v>78</v>
      </c>
      <c r="V11" s="4">
        <v>0</v>
      </c>
      <c r="W11" s="4">
        <v>0</v>
      </c>
      <c r="X11" s="4">
        <v>2016</v>
      </c>
      <c r="Y11" s="4" t="s">
        <v>181</v>
      </c>
      <c r="Z11" s="4">
        <v>0</v>
      </c>
      <c r="AA11" s="4" t="s">
        <v>93</v>
      </c>
      <c r="AB11" s="4">
        <v>1</v>
      </c>
      <c r="AC11" s="4" t="s">
        <v>113</v>
      </c>
      <c r="AD11" s="4" t="s">
        <v>182</v>
      </c>
      <c r="AE11" s="4">
        <v>10.039999999999999</v>
      </c>
      <c r="AF11" s="4">
        <v>0</v>
      </c>
      <c r="AG11" s="4">
        <v>0</v>
      </c>
      <c r="AH11" s="4" t="s">
        <v>84</v>
      </c>
      <c r="AI11" s="4">
        <v>0</v>
      </c>
      <c r="AJ11" s="4" t="s">
        <v>94</v>
      </c>
      <c r="AK11" s="4">
        <v>2</v>
      </c>
      <c r="AL11" s="4" t="s">
        <v>113</v>
      </c>
      <c r="AM11" s="4" t="s">
        <v>182</v>
      </c>
      <c r="AN11" s="4">
        <v>11.25</v>
      </c>
      <c r="AO11" s="4">
        <v>0</v>
      </c>
      <c r="AP11" s="4">
        <v>0</v>
      </c>
      <c r="AQ11" s="4" t="s">
        <v>84</v>
      </c>
      <c r="AR11" s="4">
        <v>1</v>
      </c>
      <c r="AS11" s="4" t="s">
        <v>95</v>
      </c>
      <c r="AT11" s="4">
        <v>3</v>
      </c>
      <c r="AU11" s="4" t="s">
        <v>113</v>
      </c>
      <c r="AV11" s="4" t="s">
        <v>182</v>
      </c>
      <c r="AW11" s="4">
        <v>10.4</v>
      </c>
      <c r="AX11" s="4">
        <v>0</v>
      </c>
      <c r="AY11" s="4">
        <v>0</v>
      </c>
      <c r="AZ11" s="4" t="s">
        <v>84</v>
      </c>
      <c r="BA11" s="4">
        <v>1</v>
      </c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>
        <f t="shared" si="0"/>
        <v>0</v>
      </c>
      <c r="BM11" s="7">
        <f t="shared" si="1"/>
        <v>10.563333333333333</v>
      </c>
      <c r="BN11" s="4">
        <f t="shared" si="2"/>
        <v>0.5</v>
      </c>
      <c r="BO11" s="4">
        <f t="shared" si="3"/>
        <v>0</v>
      </c>
      <c r="BP11" s="1" t="s">
        <v>88</v>
      </c>
      <c r="BQ11" s="1" t="s">
        <v>106</v>
      </c>
      <c r="BR11" s="1"/>
      <c r="BS11" s="1"/>
      <c r="BT11" s="1" t="s">
        <v>183</v>
      </c>
      <c r="BU11" s="1" t="s">
        <v>184</v>
      </c>
      <c r="BV11" s="1"/>
    </row>
    <row r="12" spans="1:74" s="2" customFormat="1" ht="23.25" customHeight="1">
      <c r="A12" s="4">
        <v>9</v>
      </c>
      <c r="B12" s="9">
        <v>13400667</v>
      </c>
      <c r="C12" s="4" t="s">
        <v>185</v>
      </c>
      <c r="D12" s="4" t="s">
        <v>186</v>
      </c>
      <c r="E12" s="4"/>
      <c r="F12" s="4" t="s">
        <v>187</v>
      </c>
      <c r="G12" s="4" t="s">
        <v>188</v>
      </c>
      <c r="H12" s="4" t="s">
        <v>71</v>
      </c>
      <c r="I12" s="4" t="s">
        <v>72</v>
      </c>
      <c r="J12" s="4" t="s">
        <v>189</v>
      </c>
      <c r="K12" s="4" t="s">
        <v>74</v>
      </c>
      <c r="L12" s="4" t="s">
        <v>122</v>
      </c>
      <c r="M12" s="4" t="s">
        <v>190</v>
      </c>
      <c r="N12" s="4">
        <v>4100</v>
      </c>
      <c r="O12" s="4">
        <v>54255662</v>
      </c>
      <c r="P12" s="4" t="s">
        <v>191</v>
      </c>
      <c r="Q12" s="4">
        <v>2012</v>
      </c>
      <c r="R12" s="4" t="s">
        <v>77</v>
      </c>
      <c r="S12" s="4">
        <v>2016</v>
      </c>
      <c r="T12" s="4">
        <v>1</v>
      </c>
      <c r="U12" s="4" t="s">
        <v>78</v>
      </c>
      <c r="V12" s="4">
        <v>0</v>
      </c>
      <c r="W12" s="4">
        <v>0</v>
      </c>
      <c r="X12" s="4">
        <v>2016</v>
      </c>
      <c r="Y12" s="4"/>
      <c r="Z12" s="4">
        <v>0</v>
      </c>
      <c r="AA12" s="4" t="s">
        <v>93</v>
      </c>
      <c r="AB12" s="4">
        <v>1</v>
      </c>
      <c r="AC12" s="4" t="s">
        <v>113</v>
      </c>
      <c r="AD12" s="4" t="s">
        <v>192</v>
      </c>
      <c r="AE12" s="4">
        <v>11.18</v>
      </c>
      <c r="AF12" s="4">
        <v>0</v>
      </c>
      <c r="AG12" s="4">
        <v>1</v>
      </c>
      <c r="AH12" s="4" t="s">
        <v>84</v>
      </c>
      <c r="AI12" s="4">
        <v>1</v>
      </c>
      <c r="AJ12" s="4" t="s">
        <v>94</v>
      </c>
      <c r="AK12" s="4">
        <v>2</v>
      </c>
      <c r="AL12" s="4" t="s">
        <v>113</v>
      </c>
      <c r="AM12" s="4" t="s">
        <v>193</v>
      </c>
      <c r="AN12" s="4">
        <v>10.86</v>
      </c>
      <c r="AO12" s="4">
        <v>0</v>
      </c>
      <c r="AP12" s="4">
        <v>0</v>
      </c>
      <c r="AQ12" s="4" t="s">
        <v>84</v>
      </c>
      <c r="AR12" s="4">
        <v>1</v>
      </c>
      <c r="AS12" s="4" t="s">
        <v>95</v>
      </c>
      <c r="AT12" s="4">
        <v>3</v>
      </c>
      <c r="AU12" s="4" t="s">
        <v>113</v>
      </c>
      <c r="AV12" s="4" t="s">
        <v>194</v>
      </c>
      <c r="AW12" s="4">
        <v>10.15</v>
      </c>
      <c r="AX12" s="4">
        <v>0</v>
      </c>
      <c r="AY12" s="4">
        <v>0</v>
      </c>
      <c r="AZ12" s="4" t="s">
        <v>84</v>
      </c>
      <c r="BA12" s="4">
        <v>1</v>
      </c>
      <c r="BB12" s="4"/>
      <c r="BC12" s="4"/>
      <c r="BD12" s="4"/>
      <c r="BE12" s="4"/>
      <c r="BF12" s="4"/>
      <c r="BG12" s="4"/>
      <c r="BH12" s="4"/>
      <c r="BI12" s="4"/>
      <c r="BJ12" s="4"/>
      <c r="BK12" s="4">
        <v>1</v>
      </c>
      <c r="BL12" s="4">
        <f t="shared" si="0"/>
        <v>1</v>
      </c>
      <c r="BM12" s="7">
        <f t="shared" si="1"/>
        <v>10.729999999999999</v>
      </c>
      <c r="BN12" s="4">
        <f t="shared" si="2"/>
        <v>0.75</v>
      </c>
      <c r="BO12" s="4">
        <f t="shared" si="3"/>
        <v>0.5</v>
      </c>
      <c r="BP12" s="1" t="s">
        <v>88</v>
      </c>
      <c r="BQ12" s="1" t="s">
        <v>106</v>
      </c>
      <c r="BR12" s="1"/>
      <c r="BS12" s="1"/>
      <c r="BT12" s="1" t="s">
        <v>195</v>
      </c>
      <c r="BU12" s="1" t="s">
        <v>196</v>
      </c>
      <c r="BV12" s="1"/>
    </row>
    <row r="13" spans="1:74" s="2" customFormat="1" ht="23.25" customHeight="1">
      <c r="A13" s="4">
        <v>10</v>
      </c>
      <c r="B13" s="9">
        <v>11853681</v>
      </c>
      <c r="C13" s="4" t="s">
        <v>214</v>
      </c>
      <c r="D13" s="4" t="s">
        <v>215</v>
      </c>
      <c r="E13" s="4"/>
      <c r="F13" s="4" t="s">
        <v>216</v>
      </c>
      <c r="G13" s="4" t="s">
        <v>217</v>
      </c>
      <c r="H13" s="4" t="s">
        <v>71</v>
      </c>
      <c r="I13" s="4" t="s">
        <v>72</v>
      </c>
      <c r="J13" s="4" t="s">
        <v>218</v>
      </c>
      <c r="K13" s="4" t="s">
        <v>74</v>
      </c>
      <c r="L13" s="4" t="s">
        <v>92</v>
      </c>
      <c r="M13" s="4" t="s">
        <v>219</v>
      </c>
      <c r="N13" s="4">
        <v>3116</v>
      </c>
      <c r="O13" s="4">
        <v>23192218</v>
      </c>
      <c r="P13" s="4" t="s">
        <v>220</v>
      </c>
      <c r="Q13" s="4">
        <v>2012</v>
      </c>
      <c r="R13" s="4" t="s">
        <v>77</v>
      </c>
      <c r="S13" s="4">
        <v>2016</v>
      </c>
      <c r="T13" s="4">
        <v>1</v>
      </c>
      <c r="U13" s="4" t="s">
        <v>78</v>
      </c>
      <c r="V13" s="4">
        <v>0</v>
      </c>
      <c r="W13" s="4">
        <v>1</v>
      </c>
      <c r="X13" s="4">
        <v>2016</v>
      </c>
      <c r="Y13" s="4" t="s">
        <v>221</v>
      </c>
      <c r="Z13" s="4">
        <v>0</v>
      </c>
      <c r="AA13" s="4" t="s">
        <v>93</v>
      </c>
      <c r="AB13" s="4">
        <v>1</v>
      </c>
      <c r="AC13" s="4" t="s">
        <v>79</v>
      </c>
      <c r="AD13" s="4" t="s">
        <v>205</v>
      </c>
      <c r="AE13" s="4">
        <v>10.57</v>
      </c>
      <c r="AF13" s="4">
        <v>0</v>
      </c>
      <c r="AG13" s="4">
        <v>0</v>
      </c>
      <c r="AH13" s="4" t="s">
        <v>84</v>
      </c>
      <c r="AI13" s="4">
        <v>1</v>
      </c>
      <c r="AJ13" s="4" t="s">
        <v>94</v>
      </c>
      <c r="AK13" s="4">
        <v>2</v>
      </c>
      <c r="AL13" s="4" t="s">
        <v>79</v>
      </c>
      <c r="AM13" s="4" t="s">
        <v>205</v>
      </c>
      <c r="AN13" s="4">
        <v>11.66</v>
      </c>
      <c r="AO13" s="4">
        <v>0</v>
      </c>
      <c r="AP13" s="4">
        <v>0</v>
      </c>
      <c r="AQ13" s="4" t="s">
        <v>84</v>
      </c>
      <c r="AR13" s="4">
        <v>0</v>
      </c>
      <c r="AS13" s="4" t="s">
        <v>95</v>
      </c>
      <c r="AT13" s="4">
        <v>3</v>
      </c>
      <c r="AU13" s="4" t="s">
        <v>79</v>
      </c>
      <c r="AV13" s="4" t="s">
        <v>205</v>
      </c>
      <c r="AW13" s="4">
        <v>10.44</v>
      </c>
      <c r="AX13" s="4">
        <v>0</v>
      </c>
      <c r="AY13" s="4">
        <v>0</v>
      </c>
      <c r="AZ13" s="4" t="s">
        <v>84</v>
      </c>
      <c r="BA13" s="4">
        <v>1</v>
      </c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>
        <f t="shared" si="0"/>
        <v>1</v>
      </c>
      <c r="BM13" s="7">
        <f t="shared" si="1"/>
        <v>10.89</v>
      </c>
      <c r="BN13" s="4">
        <f t="shared" si="2"/>
        <v>0.5</v>
      </c>
      <c r="BO13" s="4">
        <f t="shared" si="3"/>
        <v>0.5</v>
      </c>
      <c r="BP13" s="1" t="s">
        <v>88</v>
      </c>
      <c r="BQ13" s="1"/>
      <c r="BR13" s="1"/>
      <c r="BS13" s="1"/>
      <c r="BT13" s="1" t="s">
        <v>222</v>
      </c>
      <c r="BU13" s="1" t="s">
        <v>90</v>
      </c>
      <c r="BV13" s="1"/>
    </row>
    <row r="14" spans="1:74" s="2" customFormat="1" ht="23.25" customHeight="1">
      <c r="A14" s="4">
        <v>11</v>
      </c>
      <c r="B14" s="9">
        <v>13449962</v>
      </c>
      <c r="C14" s="4" t="s">
        <v>117</v>
      </c>
      <c r="D14" s="4" t="s">
        <v>118</v>
      </c>
      <c r="E14" s="4" t="s">
        <v>117</v>
      </c>
      <c r="F14" s="4" t="s">
        <v>119</v>
      </c>
      <c r="G14" s="4" t="s">
        <v>120</v>
      </c>
      <c r="H14" s="4" t="s">
        <v>71</v>
      </c>
      <c r="I14" s="4" t="s">
        <v>91</v>
      </c>
      <c r="J14" s="4" t="s">
        <v>121</v>
      </c>
      <c r="K14" s="4" t="s">
        <v>74</v>
      </c>
      <c r="L14" s="4" t="s">
        <v>122</v>
      </c>
      <c r="M14" s="4" t="s">
        <v>123</v>
      </c>
      <c r="N14" s="4">
        <v>4160</v>
      </c>
      <c r="O14" s="4">
        <v>92289408</v>
      </c>
      <c r="P14" s="4" t="s">
        <v>124</v>
      </c>
      <c r="Q14" s="4">
        <v>2013</v>
      </c>
      <c r="R14" s="4" t="s">
        <v>77</v>
      </c>
      <c r="S14" s="4">
        <v>2016</v>
      </c>
      <c r="T14" s="4">
        <v>0</v>
      </c>
      <c r="U14" s="4" t="s">
        <v>78</v>
      </c>
      <c r="V14" s="4">
        <v>0</v>
      </c>
      <c r="W14" s="4">
        <v>0</v>
      </c>
      <c r="X14" s="4">
        <v>2016</v>
      </c>
      <c r="Y14" s="4" t="s">
        <v>125</v>
      </c>
      <c r="Z14" s="4">
        <v>0</v>
      </c>
      <c r="AA14" s="4" t="s">
        <v>93</v>
      </c>
      <c r="AB14" s="4">
        <v>1</v>
      </c>
      <c r="AC14" s="4" t="s">
        <v>113</v>
      </c>
      <c r="AD14" s="4" t="s">
        <v>126</v>
      </c>
      <c r="AE14" s="4">
        <v>10.7</v>
      </c>
      <c r="AF14" s="4">
        <v>0</v>
      </c>
      <c r="AG14" s="4">
        <v>0</v>
      </c>
      <c r="AH14" s="4" t="s">
        <v>84</v>
      </c>
      <c r="AI14" s="4">
        <v>0</v>
      </c>
      <c r="AJ14" s="4" t="s">
        <v>94</v>
      </c>
      <c r="AK14" s="4">
        <v>2</v>
      </c>
      <c r="AL14" s="4" t="s">
        <v>113</v>
      </c>
      <c r="AM14" s="4" t="s">
        <v>127</v>
      </c>
      <c r="AN14" s="4">
        <v>10.47</v>
      </c>
      <c r="AO14" s="4">
        <v>0</v>
      </c>
      <c r="AP14" s="4">
        <v>0</v>
      </c>
      <c r="AQ14" s="4" t="s">
        <v>84</v>
      </c>
      <c r="AR14" s="4">
        <v>0</v>
      </c>
      <c r="AS14" s="4" t="s">
        <v>95</v>
      </c>
      <c r="AT14" s="4">
        <v>3</v>
      </c>
      <c r="AU14" s="4" t="s">
        <v>113</v>
      </c>
      <c r="AV14" s="4" t="s">
        <v>127</v>
      </c>
      <c r="AW14" s="4">
        <v>10.35</v>
      </c>
      <c r="AX14" s="4">
        <v>0</v>
      </c>
      <c r="AY14" s="4">
        <v>0</v>
      </c>
      <c r="AZ14" s="4" t="s">
        <v>84</v>
      </c>
      <c r="BA14" s="4">
        <v>1</v>
      </c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>
        <f t="shared" si="0"/>
        <v>0</v>
      </c>
      <c r="BM14" s="7">
        <f t="shared" si="1"/>
        <v>10.506666666666666</v>
      </c>
      <c r="BN14" s="4">
        <f t="shared" si="2"/>
        <v>0.25</v>
      </c>
      <c r="BO14" s="4">
        <f t="shared" si="3"/>
        <v>0</v>
      </c>
      <c r="BP14" s="1" t="s">
        <v>88</v>
      </c>
      <c r="BQ14" s="1"/>
      <c r="BR14" s="1"/>
      <c r="BS14" s="1"/>
      <c r="BT14" s="1" t="s">
        <v>128</v>
      </c>
      <c r="BU14" s="1" t="s">
        <v>90</v>
      </c>
      <c r="BV14" s="1"/>
    </row>
    <row r="15" spans="1:74" s="2" customFormat="1" ht="23.25" customHeight="1">
      <c r="A15" s="4">
        <v>12</v>
      </c>
      <c r="B15" s="8" t="s">
        <v>325</v>
      </c>
      <c r="C15" s="4" t="s">
        <v>129</v>
      </c>
      <c r="D15" s="4" t="s">
        <v>130</v>
      </c>
      <c r="E15" s="4"/>
      <c r="F15" s="4" t="s">
        <v>131</v>
      </c>
      <c r="G15" s="4" t="s">
        <v>132</v>
      </c>
      <c r="H15" s="4" t="s">
        <v>71</v>
      </c>
      <c r="I15" s="4" t="s">
        <v>91</v>
      </c>
      <c r="J15" s="4" t="s">
        <v>133</v>
      </c>
      <c r="K15" s="4" t="s">
        <v>74</v>
      </c>
      <c r="L15" s="4" t="s">
        <v>134</v>
      </c>
      <c r="M15" s="4" t="s">
        <v>135</v>
      </c>
      <c r="N15" s="4">
        <v>5170</v>
      </c>
      <c r="O15" s="4">
        <v>27177198</v>
      </c>
      <c r="P15" s="4" t="s">
        <v>136</v>
      </c>
      <c r="Q15" s="4">
        <v>2012</v>
      </c>
      <c r="R15" s="4" t="s">
        <v>77</v>
      </c>
      <c r="S15" s="4">
        <v>2016</v>
      </c>
      <c r="T15" s="4">
        <v>1</v>
      </c>
      <c r="U15" s="4" t="s">
        <v>78</v>
      </c>
      <c r="V15" s="4">
        <v>0</v>
      </c>
      <c r="W15" s="4">
        <v>0</v>
      </c>
      <c r="X15" s="4">
        <v>2016</v>
      </c>
      <c r="Y15" s="4"/>
      <c r="Z15" s="4">
        <v>0</v>
      </c>
      <c r="AA15" s="4" t="s">
        <v>93</v>
      </c>
      <c r="AB15" s="4">
        <v>1</v>
      </c>
      <c r="AC15" s="4" t="s">
        <v>113</v>
      </c>
      <c r="AD15" s="4" t="s">
        <v>137</v>
      </c>
      <c r="AE15" s="4">
        <v>10.69</v>
      </c>
      <c r="AF15" s="4">
        <v>0</v>
      </c>
      <c r="AG15" s="4">
        <v>0</v>
      </c>
      <c r="AH15" s="4" t="s">
        <v>138</v>
      </c>
      <c r="AI15" s="4">
        <v>0</v>
      </c>
      <c r="AJ15" s="4" t="s">
        <v>94</v>
      </c>
      <c r="AK15" s="4">
        <v>2</v>
      </c>
      <c r="AL15" s="4" t="s">
        <v>113</v>
      </c>
      <c r="AM15" s="4" t="s">
        <v>137</v>
      </c>
      <c r="AN15" s="4">
        <v>11.42</v>
      </c>
      <c r="AO15" s="4">
        <v>0</v>
      </c>
      <c r="AP15" s="4">
        <v>1</v>
      </c>
      <c r="AQ15" s="4" t="s">
        <v>84</v>
      </c>
      <c r="AR15" s="4">
        <v>1</v>
      </c>
      <c r="AS15" s="4" t="s">
        <v>95</v>
      </c>
      <c r="AT15" s="4">
        <v>3</v>
      </c>
      <c r="AU15" s="4" t="s">
        <v>113</v>
      </c>
      <c r="AV15" s="4" t="s">
        <v>137</v>
      </c>
      <c r="AW15" s="4">
        <v>10.87</v>
      </c>
      <c r="AX15" s="4">
        <v>0</v>
      </c>
      <c r="AY15" s="4">
        <v>0</v>
      </c>
      <c r="AZ15" s="4" t="s">
        <v>84</v>
      </c>
      <c r="BA15" s="4">
        <v>0</v>
      </c>
      <c r="BB15" s="4"/>
      <c r="BC15" s="4"/>
      <c r="BD15" s="4"/>
      <c r="BE15" s="4"/>
      <c r="BF15" s="4"/>
      <c r="BG15" s="4"/>
      <c r="BH15" s="4"/>
      <c r="BI15" s="4"/>
      <c r="BJ15" s="4"/>
      <c r="BK15" s="4">
        <v>1</v>
      </c>
      <c r="BL15" s="4">
        <f t="shared" si="0"/>
        <v>1</v>
      </c>
      <c r="BM15" s="7">
        <f t="shared" si="1"/>
        <v>10.993333333333332</v>
      </c>
      <c r="BN15" s="4">
        <f t="shared" si="2"/>
        <v>0.25</v>
      </c>
      <c r="BO15" s="4">
        <f t="shared" si="3"/>
        <v>0.5</v>
      </c>
      <c r="BP15" s="1" t="s">
        <v>139</v>
      </c>
      <c r="BQ15" s="1" t="s">
        <v>88</v>
      </c>
      <c r="BR15" s="1"/>
      <c r="BS15" s="1"/>
      <c r="BT15" s="1" t="s">
        <v>140</v>
      </c>
      <c r="BU15" s="1" t="s">
        <v>141</v>
      </c>
      <c r="BV15" s="1"/>
    </row>
    <row r="16" spans="1:74" s="2" customFormat="1" ht="23.25" customHeight="1">
      <c r="A16" s="4">
        <v>13</v>
      </c>
      <c r="B16" s="9">
        <v>14212309</v>
      </c>
      <c r="C16" s="4" t="s">
        <v>142</v>
      </c>
      <c r="D16" s="4" t="s">
        <v>143</v>
      </c>
      <c r="E16" s="4" t="s">
        <v>144</v>
      </c>
      <c r="F16" s="4" t="s">
        <v>145</v>
      </c>
      <c r="G16" s="4" t="s">
        <v>108</v>
      </c>
      <c r="H16" s="4" t="s">
        <v>71</v>
      </c>
      <c r="I16" s="4" t="s">
        <v>91</v>
      </c>
      <c r="J16" s="4" t="s">
        <v>146</v>
      </c>
      <c r="K16" s="4" t="s">
        <v>74</v>
      </c>
      <c r="L16" s="4" t="s">
        <v>109</v>
      </c>
      <c r="M16" s="4" t="s">
        <v>108</v>
      </c>
      <c r="N16" s="4">
        <v>9131</v>
      </c>
      <c r="O16" s="4">
        <v>95157507</v>
      </c>
      <c r="P16" s="4" t="s">
        <v>147</v>
      </c>
      <c r="Q16" s="4">
        <v>2013</v>
      </c>
      <c r="R16" s="4" t="s">
        <v>77</v>
      </c>
      <c r="S16" s="4">
        <v>2016</v>
      </c>
      <c r="T16" s="4">
        <v>0</v>
      </c>
      <c r="U16" s="4" t="s">
        <v>78</v>
      </c>
      <c r="V16" s="4">
        <v>0</v>
      </c>
      <c r="W16" s="4">
        <v>0</v>
      </c>
      <c r="X16" s="4">
        <v>2016</v>
      </c>
      <c r="Y16" s="4"/>
      <c r="Z16" s="4">
        <v>0</v>
      </c>
      <c r="AA16" s="4" t="s">
        <v>93</v>
      </c>
      <c r="AB16" s="4">
        <v>1</v>
      </c>
      <c r="AC16" s="4" t="s">
        <v>148</v>
      </c>
      <c r="AD16" s="4" t="s">
        <v>80</v>
      </c>
      <c r="AE16" s="4">
        <v>10.44</v>
      </c>
      <c r="AF16" s="4">
        <v>0</v>
      </c>
      <c r="AG16" s="4">
        <v>0</v>
      </c>
      <c r="AH16" s="4" t="s">
        <v>84</v>
      </c>
      <c r="AI16" s="4">
        <v>0</v>
      </c>
      <c r="AJ16" s="4" t="s">
        <v>94</v>
      </c>
      <c r="AK16" s="4">
        <v>2</v>
      </c>
      <c r="AL16" s="4" t="s">
        <v>148</v>
      </c>
      <c r="AM16" s="4" t="s">
        <v>80</v>
      </c>
      <c r="AN16" s="4">
        <v>10.16</v>
      </c>
      <c r="AO16" s="4">
        <v>0</v>
      </c>
      <c r="AP16" s="4">
        <v>0</v>
      </c>
      <c r="AQ16" s="4" t="s">
        <v>84</v>
      </c>
      <c r="AR16" s="4">
        <v>1</v>
      </c>
      <c r="AS16" s="4" t="s">
        <v>95</v>
      </c>
      <c r="AT16" s="4">
        <v>3</v>
      </c>
      <c r="AU16" s="4" t="s">
        <v>113</v>
      </c>
      <c r="AV16" s="4" t="s">
        <v>80</v>
      </c>
      <c r="AW16" s="4">
        <v>10.119999999999999</v>
      </c>
      <c r="AX16" s="4">
        <v>0</v>
      </c>
      <c r="AY16" s="4">
        <v>0</v>
      </c>
      <c r="AZ16" s="4" t="s">
        <v>84</v>
      </c>
      <c r="BA16" s="4">
        <v>1</v>
      </c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>
        <f t="shared" si="0"/>
        <v>0</v>
      </c>
      <c r="BM16" s="7">
        <f t="shared" si="1"/>
        <v>10.24</v>
      </c>
      <c r="BN16" s="4">
        <f t="shared" si="2"/>
        <v>0.5</v>
      </c>
      <c r="BO16" s="4">
        <f t="shared" si="3"/>
        <v>0</v>
      </c>
      <c r="BP16" s="1" t="s">
        <v>88</v>
      </c>
      <c r="BQ16" s="1" t="s">
        <v>139</v>
      </c>
      <c r="BR16" s="1"/>
      <c r="BS16" s="1"/>
      <c r="BT16" s="1" t="s">
        <v>149</v>
      </c>
      <c r="BU16" s="1" t="s">
        <v>150</v>
      </c>
      <c r="BV16" s="1"/>
    </row>
    <row r="17" spans="1:74" s="2" customFormat="1" ht="23.25" customHeight="1">
      <c r="A17" s="4">
        <v>14</v>
      </c>
      <c r="B17" s="9">
        <v>13419841</v>
      </c>
      <c r="C17" s="4" t="s">
        <v>207</v>
      </c>
      <c r="D17" s="4" t="s">
        <v>208</v>
      </c>
      <c r="E17" s="4"/>
      <c r="F17" s="4" t="s">
        <v>209</v>
      </c>
      <c r="G17" s="4" t="s">
        <v>210</v>
      </c>
      <c r="H17" s="4" t="s">
        <v>71</v>
      </c>
      <c r="I17" s="4" t="s">
        <v>91</v>
      </c>
      <c r="J17" s="4" t="s">
        <v>211</v>
      </c>
      <c r="K17" s="4" t="s">
        <v>74</v>
      </c>
      <c r="L17" s="4" t="s">
        <v>122</v>
      </c>
      <c r="M17" s="4" t="s">
        <v>210</v>
      </c>
      <c r="N17" s="4">
        <v>4191</v>
      </c>
      <c r="O17" s="4">
        <v>21864220</v>
      </c>
      <c r="P17" s="4" t="s">
        <v>212</v>
      </c>
      <c r="Q17" s="4">
        <v>2013</v>
      </c>
      <c r="R17" s="4" t="s">
        <v>77</v>
      </c>
      <c r="S17" s="4">
        <v>2016</v>
      </c>
      <c r="T17" s="4">
        <v>0</v>
      </c>
      <c r="U17" s="4" t="s">
        <v>78</v>
      </c>
      <c r="V17" s="4">
        <v>0</v>
      </c>
      <c r="W17" s="4">
        <v>0</v>
      </c>
      <c r="X17" s="4">
        <v>2016</v>
      </c>
      <c r="Y17" s="4"/>
      <c r="Z17" s="4">
        <v>0</v>
      </c>
      <c r="AA17" s="4" t="s">
        <v>93</v>
      </c>
      <c r="AB17" s="4">
        <v>1</v>
      </c>
      <c r="AC17" s="4" t="s">
        <v>113</v>
      </c>
      <c r="AD17" s="4" t="s">
        <v>205</v>
      </c>
      <c r="AE17" s="4">
        <v>10.41</v>
      </c>
      <c r="AF17" s="4">
        <v>0</v>
      </c>
      <c r="AG17" s="4">
        <v>0</v>
      </c>
      <c r="AH17" s="4" t="s">
        <v>84</v>
      </c>
      <c r="AI17" s="4">
        <v>0</v>
      </c>
      <c r="AJ17" s="4" t="s">
        <v>94</v>
      </c>
      <c r="AK17" s="4">
        <v>2</v>
      </c>
      <c r="AL17" s="4" t="s">
        <v>113</v>
      </c>
      <c r="AM17" s="4" t="s">
        <v>205</v>
      </c>
      <c r="AN17" s="4">
        <v>11.35</v>
      </c>
      <c r="AO17" s="4">
        <v>0</v>
      </c>
      <c r="AP17" s="4">
        <v>0</v>
      </c>
      <c r="AQ17" s="4" t="s">
        <v>84</v>
      </c>
      <c r="AR17" s="4">
        <v>0</v>
      </c>
      <c r="AS17" s="4" t="s">
        <v>95</v>
      </c>
      <c r="AT17" s="4">
        <v>3</v>
      </c>
      <c r="AU17" s="4" t="s">
        <v>113</v>
      </c>
      <c r="AV17" s="4" t="s">
        <v>205</v>
      </c>
      <c r="AW17" s="4">
        <v>10.4</v>
      </c>
      <c r="AX17" s="4">
        <v>0</v>
      </c>
      <c r="AY17" s="4">
        <v>0</v>
      </c>
      <c r="AZ17" s="4" t="s">
        <v>84</v>
      </c>
      <c r="BA17" s="4">
        <v>0</v>
      </c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>
        <f t="shared" si="0"/>
        <v>0</v>
      </c>
      <c r="BM17" s="7">
        <f t="shared" si="1"/>
        <v>10.719999999999999</v>
      </c>
      <c r="BN17" s="4">
        <f t="shared" si="2"/>
        <v>0</v>
      </c>
      <c r="BO17" s="4">
        <f t="shared" si="3"/>
        <v>0</v>
      </c>
      <c r="BP17" s="1" t="s">
        <v>88</v>
      </c>
      <c r="BQ17" s="1"/>
      <c r="BR17" s="1"/>
      <c r="BS17" s="1"/>
      <c r="BT17" s="1" t="s">
        <v>213</v>
      </c>
      <c r="BU17" s="1" t="s">
        <v>90</v>
      </c>
      <c r="BV17" s="1"/>
    </row>
    <row r="18" spans="1:74" s="2" customFormat="1" ht="23.25" customHeight="1">
      <c r="A18" s="4">
        <v>15</v>
      </c>
      <c r="B18" s="8" t="s">
        <v>326</v>
      </c>
      <c r="C18" s="4" t="s">
        <v>174</v>
      </c>
      <c r="D18" s="4" t="s">
        <v>264</v>
      </c>
      <c r="E18" s="4"/>
      <c r="F18" s="4" t="s">
        <v>265</v>
      </c>
      <c r="G18" s="4" t="s">
        <v>177</v>
      </c>
      <c r="H18" s="4" t="s">
        <v>71</v>
      </c>
      <c r="I18" s="4" t="s">
        <v>91</v>
      </c>
      <c r="J18" s="4" t="s">
        <v>178</v>
      </c>
      <c r="K18" s="4" t="s">
        <v>74</v>
      </c>
      <c r="L18" s="4" t="s">
        <v>112</v>
      </c>
      <c r="M18" s="4" t="s">
        <v>179</v>
      </c>
      <c r="N18" s="4">
        <v>2192</v>
      </c>
      <c r="O18" s="4">
        <v>96594029</v>
      </c>
      <c r="P18" s="4" t="s">
        <v>180</v>
      </c>
      <c r="Q18" s="4">
        <v>2013</v>
      </c>
      <c r="R18" s="4" t="s">
        <v>77</v>
      </c>
      <c r="S18" s="4">
        <v>2016</v>
      </c>
      <c r="T18" s="4">
        <v>0</v>
      </c>
      <c r="U18" s="4" t="s">
        <v>78</v>
      </c>
      <c r="V18" s="4">
        <v>0</v>
      </c>
      <c r="W18" s="4">
        <v>0</v>
      </c>
      <c r="X18" s="4">
        <v>2016</v>
      </c>
      <c r="Y18" s="4" t="s">
        <v>266</v>
      </c>
      <c r="Z18" s="4">
        <v>0</v>
      </c>
      <c r="AA18" s="4" t="s">
        <v>93</v>
      </c>
      <c r="AB18" s="4">
        <v>1</v>
      </c>
      <c r="AC18" s="4" t="s">
        <v>113</v>
      </c>
      <c r="AD18" s="4" t="s">
        <v>267</v>
      </c>
      <c r="AE18" s="4">
        <v>10.16</v>
      </c>
      <c r="AF18" s="4">
        <v>0</v>
      </c>
      <c r="AG18" s="4">
        <v>0</v>
      </c>
      <c r="AH18" s="4" t="s">
        <v>84</v>
      </c>
      <c r="AI18" s="4">
        <v>0</v>
      </c>
      <c r="AJ18" s="4" t="s">
        <v>94</v>
      </c>
      <c r="AK18" s="4">
        <v>2</v>
      </c>
      <c r="AL18" s="4" t="s">
        <v>113</v>
      </c>
      <c r="AM18" s="4" t="s">
        <v>267</v>
      </c>
      <c r="AN18" s="4">
        <v>10.67</v>
      </c>
      <c r="AO18" s="4">
        <v>0</v>
      </c>
      <c r="AP18" s="4">
        <v>0</v>
      </c>
      <c r="AQ18" s="4" t="s">
        <v>84</v>
      </c>
      <c r="AR18" s="4">
        <v>1</v>
      </c>
      <c r="AS18" s="4" t="s">
        <v>95</v>
      </c>
      <c r="AT18" s="4">
        <v>3</v>
      </c>
      <c r="AU18" s="4" t="s">
        <v>113</v>
      </c>
      <c r="AV18" s="4" t="s">
        <v>267</v>
      </c>
      <c r="AW18" s="4">
        <v>10</v>
      </c>
      <c r="AX18" s="4">
        <v>0</v>
      </c>
      <c r="AY18" s="4">
        <v>0</v>
      </c>
      <c r="AZ18" s="4" t="s">
        <v>84</v>
      </c>
      <c r="BA18" s="4">
        <v>0</v>
      </c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>
        <f t="shared" si="0"/>
        <v>0</v>
      </c>
      <c r="BM18" s="7">
        <f t="shared" si="1"/>
        <v>10.276666666666667</v>
      </c>
      <c r="BN18" s="4">
        <f t="shared" si="2"/>
        <v>0.25</v>
      </c>
      <c r="BO18" s="4">
        <f t="shared" si="3"/>
        <v>0</v>
      </c>
      <c r="BP18" s="1" t="s">
        <v>139</v>
      </c>
      <c r="BQ18" s="1" t="s">
        <v>88</v>
      </c>
      <c r="BR18" s="1"/>
      <c r="BS18" s="1"/>
      <c r="BT18" s="1" t="s">
        <v>268</v>
      </c>
      <c r="BU18" s="1" t="s">
        <v>90</v>
      </c>
      <c r="BV18" s="1"/>
    </row>
    <row r="19" spans="1:74" s="2" customFormat="1" ht="23.25" customHeight="1">
      <c r="A19" s="4">
        <v>16</v>
      </c>
      <c r="B19" s="8" t="s">
        <v>327</v>
      </c>
      <c r="C19" s="4" t="s">
        <v>269</v>
      </c>
      <c r="D19" s="4" t="s">
        <v>270</v>
      </c>
      <c r="E19" s="4"/>
      <c r="F19" s="4" t="s">
        <v>263</v>
      </c>
      <c r="G19" s="4" t="s">
        <v>271</v>
      </c>
      <c r="H19" s="4" t="s">
        <v>71</v>
      </c>
      <c r="I19" s="4" t="s">
        <v>91</v>
      </c>
      <c r="J19" s="4" t="s">
        <v>272</v>
      </c>
      <c r="K19" s="4" t="s">
        <v>74</v>
      </c>
      <c r="L19" s="4" t="s">
        <v>112</v>
      </c>
      <c r="M19" s="4" t="s">
        <v>273</v>
      </c>
      <c r="N19" s="4">
        <v>2193</v>
      </c>
      <c r="O19" s="4">
        <v>26957339</v>
      </c>
      <c r="P19" s="4" t="s">
        <v>274</v>
      </c>
      <c r="Q19" s="4">
        <v>2012</v>
      </c>
      <c r="R19" s="4" t="s">
        <v>77</v>
      </c>
      <c r="S19" s="4">
        <v>2016</v>
      </c>
      <c r="T19" s="4">
        <v>1</v>
      </c>
      <c r="U19" s="4" t="s">
        <v>78</v>
      </c>
      <c r="V19" s="4">
        <v>0</v>
      </c>
      <c r="W19" s="4">
        <v>0</v>
      </c>
      <c r="X19" s="4">
        <v>2016</v>
      </c>
      <c r="Y19" s="4"/>
      <c r="Z19" s="4">
        <v>0</v>
      </c>
      <c r="AA19" s="4" t="s">
        <v>93</v>
      </c>
      <c r="AB19" s="4">
        <v>1</v>
      </c>
      <c r="AC19" s="4" t="s">
        <v>113</v>
      </c>
      <c r="AD19" s="4" t="s">
        <v>275</v>
      </c>
      <c r="AE19" s="4">
        <v>10.84</v>
      </c>
      <c r="AF19" s="4">
        <v>0</v>
      </c>
      <c r="AG19" s="4">
        <v>1</v>
      </c>
      <c r="AH19" s="4" t="s">
        <v>84</v>
      </c>
      <c r="AI19" s="4">
        <v>1</v>
      </c>
      <c r="AJ19" s="4" t="s">
        <v>94</v>
      </c>
      <c r="AK19" s="4">
        <v>2</v>
      </c>
      <c r="AL19" s="4" t="s">
        <v>113</v>
      </c>
      <c r="AM19" s="4" t="s">
        <v>275</v>
      </c>
      <c r="AN19" s="4">
        <v>10.95</v>
      </c>
      <c r="AO19" s="4">
        <v>0</v>
      </c>
      <c r="AP19" s="4">
        <v>0</v>
      </c>
      <c r="AQ19" s="4" t="s">
        <v>84</v>
      </c>
      <c r="AR19" s="4">
        <v>0</v>
      </c>
      <c r="AS19" s="4" t="s">
        <v>95</v>
      </c>
      <c r="AT19" s="4">
        <v>3</v>
      </c>
      <c r="AU19" s="4" t="s">
        <v>113</v>
      </c>
      <c r="AV19" s="4" t="s">
        <v>275</v>
      </c>
      <c r="AW19" s="4">
        <v>10</v>
      </c>
      <c r="AX19" s="4">
        <v>0</v>
      </c>
      <c r="AY19" s="4">
        <v>0</v>
      </c>
      <c r="AZ19" s="4" t="s">
        <v>84</v>
      </c>
      <c r="BA19" s="4">
        <v>0</v>
      </c>
      <c r="BB19" s="4"/>
      <c r="BC19" s="4"/>
      <c r="BD19" s="4"/>
      <c r="BE19" s="4"/>
      <c r="BF19" s="4"/>
      <c r="BG19" s="4"/>
      <c r="BH19" s="4"/>
      <c r="BI19" s="4"/>
      <c r="BJ19" s="4"/>
      <c r="BK19" s="4">
        <v>1</v>
      </c>
      <c r="BL19" s="4">
        <f t="shared" si="0"/>
        <v>1</v>
      </c>
      <c r="BM19" s="7">
        <f t="shared" si="1"/>
        <v>10.596666666666666</v>
      </c>
      <c r="BN19" s="4">
        <f t="shared" si="2"/>
        <v>0.25</v>
      </c>
      <c r="BO19" s="4">
        <f t="shared" si="3"/>
        <v>0.5</v>
      </c>
      <c r="BP19" s="1" t="s">
        <v>233</v>
      </c>
      <c r="BQ19" s="1" t="s">
        <v>88</v>
      </c>
      <c r="BR19" s="1"/>
      <c r="BS19" s="1"/>
      <c r="BT19" s="1" t="s">
        <v>276</v>
      </c>
      <c r="BU19" s="1" t="s">
        <v>90</v>
      </c>
      <c r="BV19" s="1"/>
    </row>
    <row r="20" spans="1:74" s="2" customFormat="1" ht="23.25" customHeight="1">
      <c r="A20" s="4">
        <v>17</v>
      </c>
      <c r="B20" s="9">
        <v>13412807</v>
      </c>
      <c r="C20" s="4" t="s">
        <v>277</v>
      </c>
      <c r="D20" s="4" t="s">
        <v>278</v>
      </c>
      <c r="E20" s="4"/>
      <c r="F20" s="4" t="s">
        <v>279</v>
      </c>
      <c r="G20" s="4" t="s">
        <v>280</v>
      </c>
      <c r="H20" s="4" t="s">
        <v>71</v>
      </c>
      <c r="I20" s="4" t="s">
        <v>72</v>
      </c>
      <c r="J20" s="4" t="s">
        <v>281</v>
      </c>
      <c r="K20" s="4" t="s">
        <v>74</v>
      </c>
      <c r="L20" s="4" t="s">
        <v>122</v>
      </c>
      <c r="M20" s="4" t="s">
        <v>280</v>
      </c>
      <c r="N20" s="4">
        <v>4131</v>
      </c>
      <c r="O20" s="4">
        <v>53887102</v>
      </c>
      <c r="P20" s="4" t="s">
        <v>282</v>
      </c>
      <c r="Q20" s="4">
        <v>2012</v>
      </c>
      <c r="R20" s="4" t="s">
        <v>77</v>
      </c>
      <c r="S20" s="4">
        <v>2016</v>
      </c>
      <c r="T20" s="4">
        <v>2</v>
      </c>
      <c r="U20" s="4" t="s">
        <v>78</v>
      </c>
      <c r="V20" s="4">
        <v>0</v>
      </c>
      <c r="W20" s="4">
        <v>0</v>
      </c>
      <c r="X20" s="4">
        <v>2016</v>
      </c>
      <c r="Y20" s="4"/>
      <c r="Z20" s="4">
        <v>0</v>
      </c>
      <c r="AA20" s="4" t="s">
        <v>93</v>
      </c>
      <c r="AB20" s="4">
        <v>1</v>
      </c>
      <c r="AC20" s="4" t="s">
        <v>113</v>
      </c>
      <c r="AD20" s="4" t="s">
        <v>283</v>
      </c>
      <c r="AE20" s="4">
        <v>10.11</v>
      </c>
      <c r="AF20" s="4">
        <v>0</v>
      </c>
      <c r="AG20" s="4">
        <v>1</v>
      </c>
      <c r="AH20" s="4" t="s">
        <v>84</v>
      </c>
      <c r="AI20" s="4">
        <v>1</v>
      </c>
      <c r="AJ20" s="4" t="s">
        <v>94</v>
      </c>
      <c r="AK20" s="4">
        <v>2</v>
      </c>
      <c r="AL20" s="4" t="s">
        <v>113</v>
      </c>
      <c r="AM20" s="4" t="s">
        <v>283</v>
      </c>
      <c r="AN20" s="4">
        <v>10.18</v>
      </c>
      <c r="AO20" s="4">
        <v>0</v>
      </c>
      <c r="AP20" s="4">
        <v>0</v>
      </c>
      <c r="AQ20" s="4" t="s">
        <v>84</v>
      </c>
      <c r="AR20" s="4">
        <v>1</v>
      </c>
      <c r="AS20" s="4" t="s">
        <v>95</v>
      </c>
      <c r="AT20" s="4">
        <v>3</v>
      </c>
      <c r="AU20" s="4" t="s">
        <v>113</v>
      </c>
      <c r="AV20" s="4" t="s">
        <v>283</v>
      </c>
      <c r="AW20" s="4">
        <v>10.5</v>
      </c>
      <c r="AX20" s="4">
        <v>0</v>
      </c>
      <c r="AY20" s="4">
        <v>0</v>
      </c>
      <c r="AZ20" s="4" t="s">
        <v>84</v>
      </c>
      <c r="BA20" s="4">
        <v>0</v>
      </c>
      <c r="BB20" s="4"/>
      <c r="BC20" s="4"/>
      <c r="BD20" s="4"/>
      <c r="BE20" s="4"/>
      <c r="BF20" s="4"/>
      <c r="BG20" s="4"/>
      <c r="BH20" s="4"/>
      <c r="BI20" s="4"/>
      <c r="BJ20" s="4"/>
      <c r="BK20" s="4">
        <v>1</v>
      </c>
      <c r="BL20" s="4">
        <f t="shared" si="0"/>
        <v>1</v>
      </c>
      <c r="BM20" s="7">
        <f t="shared" si="1"/>
        <v>10.263333333333334</v>
      </c>
      <c r="BN20" s="4">
        <f t="shared" si="2"/>
        <v>0.5</v>
      </c>
      <c r="BO20" s="4">
        <f t="shared" si="3"/>
        <v>0.5</v>
      </c>
      <c r="BP20" s="1" t="s">
        <v>88</v>
      </c>
      <c r="BQ20" s="1"/>
      <c r="BR20" s="1"/>
      <c r="BS20" s="1"/>
      <c r="BT20" s="1" t="s">
        <v>284</v>
      </c>
      <c r="BU20" s="1" t="s">
        <v>90</v>
      </c>
      <c r="BV20" s="1"/>
    </row>
    <row r="21" spans="1:74" s="2" customFormat="1" ht="23.25" customHeight="1">
      <c r="A21" s="4">
        <v>18</v>
      </c>
      <c r="B21" s="8" t="s">
        <v>328</v>
      </c>
      <c r="C21" s="4" t="s">
        <v>197</v>
      </c>
      <c r="D21" s="4" t="s">
        <v>198</v>
      </c>
      <c r="E21" s="4"/>
      <c r="F21" s="4" t="s">
        <v>199</v>
      </c>
      <c r="G21" s="4" t="s">
        <v>200</v>
      </c>
      <c r="H21" s="4" t="s">
        <v>71</v>
      </c>
      <c r="I21" s="4" t="s">
        <v>72</v>
      </c>
      <c r="J21" s="4" t="s">
        <v>201</v>
      </c>
      <c r="K21" s="4" t="s">
        <v>74</v>
      </c>
      <c r="L21" s="4" t="s">
        <v>202</v>
      </c>
      <c r="M21" s="4" t="s">
        <v>203</v>
      </c>
      <c r="N21" s="4">
        <v>4236</v>
      </c>
      <c r="O21" s="4">
        <v>92178631</v>
      </c>
      <c r="P21" s="4" t="s">
        <v>204</v>
      </c>
      <c r="Q21" s="4">
        <v>2007</v>
      </c>
      <c r="R21" s="4" t="s">
        <v>77</v>
      </c>
      <c r="S21" s="4">
        <v>2011</v>
      </c>
      <c r="T21" s="4">
        <v>2</v>
      </c>
      <c r="U21" s="4" t="s">
        <v>78</v>
      </c>
      <c r="V21" s="4">
        <v>0</v>
      </c>
      <c r="W21" s="4">
        <v>0</v>
      </c>
      <c r="X21" s="4">
        <v>2011</v>
      </c>
      <c r="Y21" s="4"/>
      <c r="Z21" s="4">
        <v>0</v>
      </c>
      <c r="AA21" s="4" t="s">
        <v>151</v>
      </c>
      <c r="AB21" s="4">
        <v>1</v>
      </c>
      <c r="AC21" s="4" t="s">
        <v>113</v>
      </c>
      <c r="AD21" s="4" t="s">
        <v>205</v>
      </c>
      <c r="AE21" s="4">
        <v>10.06</v>
      </c>
      <c r="AF21" s="4">
        <v>0</v>
      </c>
      <c r="AG21" s="4">
        <v>1</v>
      </c>
      <c r="AH21" s="4" t="s">
        <v>84</v>
      </c>
      <c r="AI21" s="4">
        <v>1</v>
      </c>
      <c r="AJ21" s="4" t="s">
        <v>115</v>
      </c>
      <c r="AK21" s="4">
        <v>2</v>
      </c>
      <c r="AL21" s="4" t="s">
        <v>113</v>
      </c>
      <c r="AM21" s="4" t="s">
        <v>205</v>
      </c>
      <c r="AN21" s="4">
        <v>10.19</v>
      </c>
      <c r="AO21" s="4">
        <v>0</v>
      </c>
      <c r="AP21" s="4">
        <v>0</v>
      </c>
      <c r="AQ21" s="4" t="s">
        <v>84</v>
      </c>
      <c r="AR21" s="4">
        <v>0</v>
      </c>
      <c r="AS21" s="4" t="s">
        <v>116</v>
      </c>
      <c r="AT21" s="4">
        <v>3</v>
      </c>
      <c r="AU21" s="4" t="s">
        <v>113</v>
      </c>
      <c r="AV21" s="4" t="s">
        <v>205</v>
      </c>
      <c r="AW21" s="4">
        <v>10.47</v>
      </c>
      <c r="AX21" s="4">
        <v>0</v>
      </c>
      <c r="AY21" s="4">
        <v>0</v>
      </c>
      <c r="AZ21" s="4" t="s">
        <v>84</v>
      </c>
      <c r="BA21" s="4">
        <v>1</v>
      </c>
      <c r="BB21" s="4"/>
      <c r="BC21" s="4"/>
      <c r="BD21" s="4"/>
      <c r="BE21" s="4"/>
      <c r="BF21" s="4"/>
      <c r="BG21" s="4"/>
      <c r="BH21" s="4"/>
      <c r="BI21" s="4"/>
      <c r="BJ21" s="4"/>
      <c r="BK21" s="4">
        <v>1</v>
      </c>
      <c r="BL21" s="4">
        <f t="shared" si="0"/>
        <v>1</v>
      </c>
      <c r="BM21" s="7">
        <f t="shared" si="1"/>
        <v>10.24</v>
      </c>
      <c r="BN21" s="4">
        <f t="shared" si="2"/>
        <v>0.5</v>
      </c>
      <c r="BO21" s="4">
        <f t="shared" si="3"/>
        <v>0.5</v>
      </c>
      <c r="BP21" s="1" t="s">
        <v>88</v>
      </c>
      <c r="BQ21" s="1"/>
      <c r="BR21" s="1"/>
      <c r="BS21" s="1"/>
      <c r="BT21" s="1" t="s">
        <v>206</v>
      </c>
      <c r="BU21" s="1" t="s">
        <v>90</v>
      </c>
      <c r="BV21" s="1"/>
    </row>
    <row r="22" spans="1:74" s="2" customFormat="1" ht="23.25" customHeight="1">
      <c r="A22" s="4">
        <v>19</v>
      </c>
      <c r="B22" s="8" t="s">
        <v>329</v>
      </c>
      <c r="C22" s="4" t="s">
        <v>164</v>
      </c>
      <c r="D22" s="4" t="s">
        <v>165</v>
      </c>
      <c r="E22" s="4"/>
      <c r="F22" s="4" t="s">
        <v>166</v>
      </c>
      <c r="G22" s="4" t="s">
        <v>167</v>
      </c>
      <c r="H22" s="4" t="s">
        <v>71</v>
      </c>
      <c r="I22" s="4" t="s">
        <v>91</v>
      </c>
      <c r="J22" s="4" t="s">
        <v>168</v>
      </c>
      <c r="K22" s="4" t="s">
        <v>74</v>
      </c>
      <c r="L22" s="4" t="s">
        <v>167</v>
      </c>
      <c r="M22" s="4" t="s">
        <v>169</v>
      </c>
      <c r="N22" s="4">
        <v>3262</v>
      </c>
      <c r="O22" s="4">
        <v>21553309</v>
      </c>
      <c r="P22" s="4" t="s">
        <v>170</v>
      </c>
      <c r="Q22" s="4">
        <v>2012</v>
      </c>
      <c r="R22" s="4" t="s">
        <v>77</v>
      </c>
      <c r="S22" s="4">
        <v>2016</v>
      </c>
      <c r="T22" s="4">
        <v>1</v>
      </c>
      <c r="U22" s="4" t="s">
        <v>78</v>
      </c>
      <c r="V22" s="4">
        <v>0</v>
      </c>
      <c r="W22" s="4">
        <v>0</v>
      </c>
      <c r="X22" s="4">
        <v>2016</v>
      </c>
      <c r="Y22" s="4"/>
      <c r="Z22" s="4">
        <v>0</v>
      </c>
      <c r="AA22" s="4" t="s">
        <v>93</v>
      </c>
      <c r="AB22" s="4">
        <v>1</v>
      </c>
      <c r="AC22" s="4" t="s">
        <v>113</v>
      </c>
      <c r="AD22" s="4" t="s">
        <v>171</v>
      </c>
      <c r="AE22" s="4">
        <v>10.210000000000001</v>
      </c>
      <c r="AF22" s="4">
        <v>0</v>
      </c>
      <c r="AG22" s="4">
        <v>1</v>
      </c>
      <c r="AH22" s="4" t="s">
        <v>84</v>
      </c>
      <c r="AI22" s="4">
        <v>1</v>
      </c>
      <c r="AJ22" s="4" t="s">
        <v>94</v>
      </c>
      <c r="AK22" s="4">
        <v>2</v>
      </c>
      <c r="AL22" s="4" t="s">
        <v>113</v>
      </c>
      <c r="AM22" s="4" t="s">
        <v>171</v>
      </c>
      <c r="AN22" s="4">
        <v>10</v>
      </c>
      <c r="AO22" s="4">
        <v>0</v>
      </c>
      <c r="AP22" s="4">
        <v>0</v>
      </c>
      <c r="AQ22" s="4" t="s">
        <v>84</v>
      </c>
      <c r="AR22" s="4">
        <v>0</v>
      </c>
      <c r="AS22" s="4" t="s">
        <v>95</v>
      </c>
      <c r="AT22" s="4">
        <v>3</v>
      </c>
      <c r="AU22" s="4" t="s">
        <v>113</v>
      </c>
      <c r="AV22" s="4" t="s">
        <v>172</v>
      </c>
      <c r="AW22" s="4">
        <v>10.31</v>
      </c>
      <c r="AX22" s="4">
        <v>0</v>
      </c>
      <c r="AY22" s="4">
        <v>0</v>
      </c>
      <c r="AZ22" s="4" t="s">
        <v>84</v>
      </c>
      <c r="BA22" s="4">
        <v>1</v>
      </c>
      <c r="BB22" s="4"/>
      <c r="BC22" s="4"/>
      <c r="BD22" s="4"/>
      <c r="BE22" s="4"/>
      <c r="BF22" s="4"/>
      <c r="BG22" s="4"/>
      <c r="BH22" s="4"/>
      <c r="BI22" s="4"/>
      <c r="BJ22" s="4"/>
      <c r="BK22" s="4">
        <v>1</v>
      </c>
      <c r="BL22" s="4">
        <f t="shared" si="0"/>
        <v>1</v>
      </c>
      <c r="BM22" s="7">
        <f t="shared" si="1"/>
        <v>10.173333333333334</v>
      </c>
      <c r="BN22" s="4">
        <f t="shared" si="2"/>
        <v>0.5</v>
      </c>
      <c r="BO22" s="4">
        <f t="shared" si="3"/>
        <v>0.5</v>
      </c>
      <c r="BP22" s="1" t="s">
        <v>139</v>
      </c>
      <c r="BQ22" s="1" t="s">
        <v>88</v>
      </c>
      <c r="BR22" s="1"/>
      <c r="BS22" s="1"/>
      <c r="BT22" s="1" t="s">
        <v>173</v>
      </c>
      <c r="BU22" s="1" t="s">
        <v>90</v>
      </c>
      <c r="BV22" s="1"/>
    </row>
    <row r="23" spans="1:74" s="2" customFormat="1" ht="23.25" customHeight="1">
      <c r="A23" s="4">
        <v>20</v>
      </c>
      <c r="B23" s="8" t="s">
        <v>330</v>
      </c>
      <c r="C23" s="4" t="s">
        <v>302</v>
      </c>
      <c r="D23" s="4" t="s">
        <v>303</v>
      </c>
      <c r="E23" s="4"/>
      <c r="F23" s="4" t="s">
        <v>304</v>
      </c>
      <c r="G23" s="4" t="s">
        <v>305</v>
      </c>
      <c r="H23" s="4" t="s">
        <v>71</v>
      </c>
      <c r="I23" s="4" t="s">
        <v>91</v>
      </c>
      <c r="J23" s="4" t="s">
        <v>306</v>
      </c>
      <c r="K23" s="4" t="s">
        <v>74</v>
      </c>
      <c r="L23" s="4" t="s">
        <v>75</v>
      </c>
      <c r="M23" s="4" t="s">
        <v>307</v>
      </c>
      <c r="N23" s="4">
        <v>3055</v>
      </c>
      <c r="O23" s="4">
        <v>53709029</v>
      </c>
      <c r="P23" s="4" t="s">
        <v>308</v>
      </c>
      <c r="Q23" s="4">
        <v>2005</v>
      </c>
      <c r="R23" s="4" t="s">
        <v>77</v>
      </c>
      <c r="S23" s="4">
        <v>2010</v>
      </c>
      <c r="T23" s="4">
        <v>1</v>
      </c>
      <c r="U23" s="4" t="s">
        <v>78</v>
      </c>
      <c r="V23" s="4">
        <v>0</v>
      </c>
      <c r="W23" s="4">
        <v>0</v>
      </c>
      <c r="X23" s="4">
        <v>2016</v>
      </c>
      <c r="Y23" s="4" t="s">
        <v>309</v>
      </c>
      <c r="Z23" s="4">
        <v>0</v>
      </c>
      <c r="AA23" s="4" t="s">
        <v>234</v>
      </c>
      <c r="AB23" s="4">
        <v>1</v>
      </c>
      <c r="AC23" s="4" t="s">
        <v>79</v>
      </c>
      <c r="AD23" s="4" t="s">
        <v>80</v>
      </c>
      <c r="AE23" s="4">
        <v>11.53</v>
      </c>
      <c r="AF23" s="4">
        <v>0</v>
      </c>
      <c r="AG23" s="4">
        <v>0</v>
      </c>
      <c r="AH23" s="4" t="s">
        <v>84</v>
      </c>
      <c r="AI23" s="4">
        <v>0</v>
      </c>
      <c r="AJ23" s="4" t="s">
        <v>114</v>
      </c>
      <c r="AK23" s="4">
        <v>2</v>
      </c>
      <c r="AL23" s="4" t="s">
        <v>79</v>
      </c>
      <c r="AM23" s="4" t="s">
        <v>80</v>
      </c>
      <c r="AN23" s="4">
        <v>11.22</v>
      </c>
      <c r="AO23" s="4">
        <v>0</v>
      </c>
      <c r="AP23" s="4">
        <v>0</v>
      </c>
      <c r="AQ23" s="4" t="s">
        <v>84</v>
      </c>
      <c r="AR23" s="4">
        <v>1</v>
      </c>
      <c r="AS23" s="4" t="s">
        <v>151</v>
      </c>
      <c r="AT23" s="4">
        <v>3</v>
      </c>
      <c r="AU23" s="4" t="s">
        <v>79</v>
      </c>
      <c r="AV23" s="4" t="s">
        <v>310</v>
      </c>
      <c r="AW23" s="4">
        <v>10.11</v>
      </c>
      <c r="AX23" s="4">
        <v>0</v>
      </c>
      <c r="AY23" s="4">
        <v>0</v>
      </c>
      <c r="AZ23" s="4" t="s">
        <v>84</v>
      </c>
      <c r="BA23" s="4">
        <v>1</v>
      </c>
      <c r="BB23" s="4" t="s">
        <v>115</v>
      </c>
      <c r="BC23" s="4">
        <v>4</v>
      </c>
      <c r="BD23" s="4" t="s">
        <v>79</v>
      </c>
      <c r="BE23" s="4" t="s">
        <v>310</v>
      </c>
      <c r="BF23" s="4">
        <v>11.17</v>
      </c>
      <c r="BG23" s="4">
        <v>0</v>
      </c>
      <c r="BH23" s="4">
        <v>0</v>
      </c>
      <c r="BI23" s="4" t="s">
        <v>84</v>
      </c>
      <c r="BJ23" s="4">
        <v>1</v>
      </c>
      <c r="BK23" s="4"/>
      <c r="BL23" s="4">
        <f t="shared" ref="BL23:BL25" si="4">SUM(S23-Q23)-4</f>
        <v>1</v>
      </c>
      <c r="BM23" s="7">
        <f t="shared" ref="BM23:BM25" si="5">SUM(BF23+AW23+AN23+AE23)/4</f>
        <v>11.0075</v>
      </c>
      <c r="BN23" s="4">
        <f t="shared" ref="BN23:BN25" si="6">SUM(BJ23+BA23+AR23+AI23)*0.25</f>
        <v>0.75</v>
      </c>
      <c r="BO23" s="4">
        <f t="shared" si="3"/>
        <v>0.5</v>
      </c>
      <c r="BP23" s="3" t="s">
        <v>88</v>
      </c>
      <c r="BQ23" s="3"/>
      <c r="BR23" s="3"/>
      <c r="BS23" s="3"/>
      <c r="BT23" s="3" t="s">
        <v>311</v>
      </c>
      <c r="BU23" s="3" t="s">
        <v>90</v>
      </c>
      <c r="BV23" s="3"/>
    </row>
    <row r="24" spans="1:74" s="2" customFormat="1" ht="23.25" customHeight="1">
      <c r="A24" s="4">
        <v>21</v>
      </c>
      <c r="B24" s="8" t="s">
        <v>331</v>
      </c>
      <c r="C24" s="4" t="s">
        <v>67</v>
      </c>
      <c r="D24" s="4" t="s">
        <v>68</v>
      </c>
      <c r="E24" s="4"/>
      <c r="F24" s="4" t="s">
        <v>69</v>
      </c>
      <c r="G24" s="4" t="s">
        <v>70</v>
      </c>
      <c r="H24" s="4" t="s">
        <v>71</v>
      </c>
      <c r="I24" s="4" t="s">
        <v>72</v>
      </c>
      <c r="J24" s="4" t="s">
        <v>73</v>
      </c>
      <c r="K24" s="4" t="s">
        <v>74</v>
      </c>
      <c r="L24" s="4" t="s">
        <v>75</v>
      </c>
      <c r="M24" s="4" t="s">
        <v>75</v>
      </c>
      <c r="N24" s="4">
        <v>3052</v>
      </c>
      <c r="O24" s="4">
        <v>21445264</v>
      </c>
      <c r="P24" s="4" t="s">
        <v>76</v>
      </c>
      <c r="Q24" s="4">
        <v>2000</v>
      </c>
      <c r="R24" s="4" t="s">
        <v>77</v>
      </c>
      <c r="S24" s="4">
        <v>2006</v>
      </c>
      <c r="T24" s="4">
        <v>2</v>
      </c>
      <c r="U24" s="4" t="s">
        <v>78</v>
      </c>
      <c r="V24" s="4">
        <v>0</v>
      </c>
      <c r="W24" s="4">
        <v>0</v>
      </c>
      <c r="X24" s="4">
        <v>2006</v>
      </c>
      <c r="Y24" s="4" t="s">
        <v>81</v>
      </c>
      <c r="Z24" s="4">
        <v>0</v>
      </c>
      <c r="AA24" s="4" t="s">
        <v>82</v>
      </c>
      <c r="AB24" s="4">
        <v>1</v>
      </c>
      <c r="AC24" s="4" t="s">
        <v>79</v>
      </c>
      <c r="AD24" s="4" t="s">
        <v>83</v>
      </c>
      <c r="AE24" s="4">
        <v>10.5</v>
      </c>
      <c r="AF24" s="4">
        <v>0</v>
      </c>
      <c r="AG24" s="4">
        <v>0</v>
      </c>
      <c r="AH24" s="4" t="s">
        <v>84</v>
      </c>
      <c r="AI24" s="4">
        <v>0</v>
      </c>
      <c r="AJ24" s="4" t="s">
        <v>85</v>
      </c>
      <c r="AK24" s="4">
        <v>2</v>
      </c>
      <c r="AL24" s="4" t="s">
        <v>79</v>
      </c>
      <c r="AM24" s="4" t="s">
        <v>83</v>
      </c>
      <c r="AN24" s="4">
        <v>11</v>
      </c>
      <c r="AO24" s="4">
        <v>0</v>
      </c>
      <c r="AP24" s="4">
        <v>1</v>
      </c>
      <c r="AQ24" s="4" t="s">
        <v>84</v>
      </c>
      <c r="AR24" s="4">
        <v>1</v>
      </c>
      <c r="AS24" s="4" t="s">
        <v>86</v>
      </c>
      <c r="AT24" s="4">
        <v>3</v>
      </c>
      <c r="AU24" s="4" t="s">
        <v>79</v>
      </c>
      <c r="AV24" s="4" t="s">
        <v>83</v>
      </c>
      <c r="AW24" s="4">
        <v>11.5</v>
      </c>
      <c r="AX24" s="4">
        <v>0</v>
      </c>
      <c r="AY24" s="4">
        <v>0</v>
      </c>
      <c r="AZ24" s="4" t="s">
        <v>84</v>
      </c>
      <c r="BA24" s="4">
        <v>1</v>
      </c>
      <c r="BB24" s="4" t="s">
        <v>87</v>
      </c>
      <c r="BC24" s="4">
        <v>4</v>
      </c>
      <c r="BD24" s="4" t="s">
        <v>79</v>
      </c>
      <c r="BE24" s="4" t="s">
        <v>83</v>
      </c>
      <c r="BF24" s="4">
        <v>10.5</v>
      </c>
      <c r="BG24" s="4">
        <v>0</v>
      </c>
      <c r="BH24" s="4">
        <v>0</v>
      </c>
      <c r="BI24" s="4" t="s">
        <v>84</v>
      </c>
      <c r="BJ24" s="4">
        <v>1</v>
      </c>
      <c r="BK24" s="4">
        <v>1</v>
      </c>
      <c r="BL24" s="4">
        <f t="shared" si="4"/>
        <v>2</v>
      </c>
      <c r="BM24" s="7">
        <f t="shared" si="5"/>
        <v>10.875</v>
      </c>
      <c r="BN24" s="4">
        <f t="shared" si="6"/>
        <v>0.75</v>
      </c>
      <c r="BO24" s="4">
        <f t="shared" si="3"/>
        <v>1</v>
      </c>
      <c r="BP24" s="3" t="s">
        <v>88</v>
      </c>
      <c r="BQ24" s="3"/>
      <c r="BR24" s="3"/>
      <c r="BS24" s="3"/>
      <c r="BT24" s="3" t="s">
        <v>89</v>
      </c>
      <c r="BU24" s="3" t="s">
        <v>90</v>
      </c>
      <c r="BV24" s="3"/>
    </row>
    <row r="25" spans="1:74" s="2" customFormat="1" ht="23.25" customHeight="1">
      <c r="A25" s="4">
        <v>22</v>
      </c>
      <c r="B25" s="8" t="s">
        <v>332</v>
      </c>
      <c r="C25" s="4" t="s">
        <v>152</v>
      </c>
      <c r="D25" s="4" t="s">
        <v>153</v>
      </c>
      <c r="E25" s="4"/>
      <c r="F25" s="4" t="s">
        <v>154</v>
      </c>
      <c r="G25" s="4" t="s">
        <v>155</v>
      </c>
      <c r="H25" s="4" t="s">
        <v>71</v>
      </c>
      <c r="I25" s="4" t="s">
        <v>72</v>
      </c>
      <c r="J25" s="4" t="s">
        <v>156</v>
      </c>
      <c r="K25" s="4" t="s">
        <v>74</v>
      </c>
      <c r="L25" s="4" t="s">
        <v>109</v>
      </c>
      <c r="M25" s="4" t="s">
        <v>155</v>
      </c>
      <c r="N25" s="4">
        <v>9170</v>
      </c>
      <c r="O25" s="4">
        <v>98433491</v>
      </c>
      <c r="P25" s="4" t="s">
        <v>157</v>
      </c>
      <c r="Q25" s="4">
        <v>1994</v>
      </c>
      <c r="R25" s="4" t="s">
        <v>77</v>
      </c>
      <c r="S25" s="4">
        <v>1999</v>
      </c>
      <c r="T25" s="4">
        <v>1</v>
      </c>
      <c r="U25" s="4" t="s">
        <v>78</v>
      </c>
      <c r="V25" s="4">
        <v>0</v>
      </c>
      <c r="W25" s="4">
        <v>0</v>
      </c>
      <c r="X25" s="4">
        <v>1999</v>
      </c>
      <c r="Y25" s="4" t="s">
        <v>158</v>
      </c>
      <c r="Z25" s="4">
        <v>0</v>
      </c>
      <c r="AA25" s="4" t="s">
        <v>110</v>
      </c>
      <c r="AB25" s="4">
        <v>1</v>
      </c>
      <c r="AC25" s="4" t="s">
        <v>113</v>
      </c>
      <c r="AD25" s="4" t="s">
        <v>80</v>
      </c>
      <c r="AE25" s="4">
        <v>10.68</v>
      </c>
      <c r="AF25" s="4">
        <v>0</v>
      </c>
      <c r="AG25" s="4">
        <v>1</v>
      </c>
      <c r="AH25" s="4" t="s">
        <v>84</v>
      </c>
      <c r="AI25" s="4">
        <v>1</v>
      </c>
      <c r="AJ25" s="4" t="s">
        <v>159</v>
      </c>
      <c r="AK25" s="4">
        <v>2</v>
      </c>
      <c r="AL25" s="4" t="s">
        <v>113</v>
      </c>
      <c r="AM25" s="4" t="s">
        <v>80</v>
      </c>
      <c r="AN25" s="4">
        <v>11.13</v>
      </c>
      <c r="AO25" s="4">
        <v>0</v>
      </c>
      <c r="AP25" s="4">
        <v>0</v>
      </c>
      <c r="AQ25" s="4" t="s">
        <v>84</v>
      </c>
      <c r="AR25" s="4">
        <v>0</v>
      </c>
      <c r="AS25" s="4" t="s">
        <v>160</v>
      </c>
      <c r="AT25" s="4">
        <v>3</v>
      </c>
      <c r="AU25" s="4" t="s">
        <v>113</v>
      </c>
      <c r="AV25" s="4" t="s">
        <v>80</v>
      </c>
      <c r="AW25" s="4">
        <v>10.52</v>
      </c>
      <c r="AX25" s="4">
        <v>0</v>
      </c>
      <c r="AY25" s="4">
        <v>0</v>
      </c>
      <c r="AZ25" s="4" t="s">
        <v>84</v>
      </c>
      <c r="BA25" s="4">
        <v>0</v>
      </c>
      <c r="BB25" s="4" t="s">
        <v>161</v>
      </c>
      <c r="BC25" s="4">
        <v>4</v>
      </c>
      <c r="BD25" s="4" t="s">
        <v>113</v>
      </c>
      <c r="BE25" s="4" t="s">
        <v>80</v>
      </c>
      <c r="BF25" s="4">
        <v>10.83</v>
      </c>
      <c r="BG25" s="4">
        <v>0</v>
      </c>
      <c r="BH25" s="4">
        <v>0</v>
      </c>
      <c r="BI25" s="4" t="s">
        <v>84</v>
      </c>
      <c r="BJ25" s="4">
        <v>0</v>
      </c>
      <c r="BK25" s="4">
        <v>1</v>
      </c>
      <c r="BL25" s="4">
        <f t="shared" si="4"/>
        <v>1</v>
      </c>
      <c r="BM25" s="7">
        <f t="shared" si="5"/>
        <v>10.790000000000001</v>
      </c>
      <c r="BN25" s="4">
        <f t="shared" si="6"/>
        <v>0.25</v>
      </c>
      <c r="BO25" s="4">
        <f t="shared" si="3"/>
        <v>0.5</v>
      </c>
      <c r="BP25" s="3" t="s">
        <v>88</v>
      </c>
      <c r="BQ25" s="3"/>
      <c r="BR25" s="3"/>
      <c r="BS25" s="3"/>
      <c r="BT25" s="3" t="s">
        <v>162</v>
      </c>
      <c r="BU25" s="3" t="s">
        <v>163</v>
      </c>
      <c r="BV25" s="3"/>
    </row>
    <row r="26" spans="1:74" s="2" customFormat="1" ht="23.25" customHeight="1">
      <c r="A26" s="4">
        <v>23</v>
      </c>
      <c r="B26" s="8" t="s">
        <v>333</v>
      </c>
      <c r="C26" s="4" t="s">
        <v>312</v>
      </c>
      <c r="D26" s="4" t="s">
        <v>313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7"/>
      <c r="BN26" s="4"/>
      <c r="BO26" s="4"/>
      <c r="BP26" s="3"/>
      <c r="BQ26" s="3"/>
      <c r="BR26" s="3"/>
      <c r="BS26" s="3"/>
      <c r="BT26" s="3"/>
      <c r="BU26" s="3"/>
      <c r="BV26" s="3"/>
    </row>
    <row r="27" spans="1:74" s="2" customFormat="1" ht="23.25" customHeight="1">
      <c r="A27" s="4">
        <v>24</v>
      </c>
      <c r="B27" s="4" t="s">
        <v>334</v>
      </c>
      <c r="C27" s="4" t="s">
        <v>335</v>
      </c>
      <c r="D27" s="4" t="s">
        <v>336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7"/>
      <c r="BN27" s="4"/>
      <c r="BO27" s="4"/>
      <c r="BP27" s="3"/>
      <c r="BQ27" s="3"/>
      <c r="BR27" s="3"/>
      <c r="BS27" s="3"/>
      <c r="BT27" s="3"/>
      <c r="BU27" s="3"/>
      <c r="BV27" s="3"/>
    </row>
    <row r="28" spans="1:74" s="2" customFormat="1" ht="23.25" customHeight="1">
      <c r="A28" s="4">
        <v>25</v>
      </c>
      <c r="B28" s="4" t="s">
        <v>337</v>
      </c>
      <c r="C28" s="4" t="s">
        <v>338</v>
      </c>
      <c r="D28" s="4" t="s">
        <v>215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7"/>
      <c r="BN28" s="4"/>
      <c r="BO28" s="4"/>
      <c r="BP28" s="3"/>
      <c r="BQ28" s="3"/>
      <c r="BR28" s="3"/>
      <c r="BS28" s="3"/>
      <c r="BT28" s="3"/>
      <c r="BU28" s="3"/>
      <c r="BV28" s="3"/>
    </row>
    <row r="29" spans="1:74" s="2" customFormat="1" ht="23.25" customHeight="1">
      <c r="A29" s="4">
        <v>26</v>
      </c>
      <c r="B29" s="4" t="s">
        <v>339</v>
      </c>
      <c r="C29" s="4" t="s">
        <v>340</v>
      </c>
      <c r="D29" s="4" t="s">
        <v>341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7"/>
      <c r="BN29" s="4"/>
      <c r="BO29" s="4"/>
      <c r="BP29" s="3"/>
      <c r="BQ29" s="3"/>
      <c r="BR29" s="3"/>
      <c r="BS29" s="3"/>
      <c r="BT29" s="3"/>
      <c r="BU29" s="3"/>
      <c r="BV29" s="3"/>
    </row>
    <row r="30" spans="1:74" ht="23.25" customHeight="1"/>
    <row r="31" spans="1:74" ht="23.25" customHeight="1">
      <c r="B31" s="11" t="s">
        <v>320</v>
      </c>
    </row>
  </sheetData>
  <mergeCells count="2">
    <mergeCell ref="A1:BO1"/>
    <mergeCell ref="A2:BO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Dell</cp:lastModifiedBy>
  <cp:lastPrinted>2016-09-21T15:55:31Z</cp:lastPrinted>
  <dcterms:created xsi:type="dcterms:W3CDTF">2016-08-02T10:13:38Z</dcterms:created>
  <dcterms:modified xsi:type="dcterms:W3CDTF">2016-09-21T16:00:44Z</dcterms:modified>
</cp:coreProperties>
</file>