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/>
  </bookViews>
  <sheets>
    <sheet name="liste" sheetId="5" r:id="rId1"/>
  </sheets>
  <calcPr calcId="124519"/>
</workbook>
</file>

<file path=xl/calcChain.xml><?xml version="1.0" encoding="utf-8"?>
<calcChain xmlns="http://schemas.openxmlformats.org/spreadsheetml/2006/main">
  <c r="BR41" i="5"/>
  <c r="BQ41"/>
  <c r="BP41"/>
  <c r="BS41" s="1"/>
  <c r="BR40"/>
  <c r="BQ40"/>
  <c r="BP40"/>
  <c r="BS40" s="1"/>
  <c r="BR39"/>
  <c r="BQ39"/>
  <c r="BP39"/>
  <c r="BS39" s="1"/>
  <c r="BR38"/>
  <c r="BQ38"/>
  <c r="BP38"/>
  <c r="BS38" s="1"/>
  <c r="BR37"/>
  <c r="BQ37"/>
  <c r="BP37"/>
  <c r="BS37" s="1"/>
  <c r="BR36"/>
  <c r="BQ36"/>
  <c r="BP36"/>
  <c r="BS36" s="1"/>
  <c r="BR35"/>
  <c r="BQ35"/>
  <c r="BP35"/>
  <c r="BS35" s="1"/>
  <c r="BR34"/>
  <c r="BQ34"/>
  <c r="BP34"/>
  <c r="BS34" s="1"/>
  <c r="BR33"/>
  <c r="BQ33"/>
  <c r="BP33"/>
  <c r="BS33" s="1"/>
  <c r="BR32"/>
  <c r="BQ32"/>
  <c r="BP32"/>
  <c r="BS32" s="1"/>
  <c r="BR31"/>
  <c r="BQ31"/>
  <c r="BP31"/>
  <c r="BS31" s="1"/>
  <c r="BR30"/>
  <c r="BQ30"/>
  <c r="BP30"/>
  <c r="BS30" s="1"/>
  <c r="BR29"/>
  <c r="BQ29"/>
  <c r="BP29"/>
  <c r="BS29" s="1"/>
  <c r="BR28"/>
  <c r="BQ28"/>
  <c r="BP28"/>
  <c r="BS28" s="1"/>
  <c r="BR27"/>
  <c r="BQ27"/>
  <c r="BP27"/>
  <c r="BS27" s="1"/>
  <c r="BR26"/>
  <c r="BQ26"/>
  <c r="BP26"/>
  <c r="BS26" s="1"/>
  <c r="BR25"/>
  <c r="BQ25"/>
  <c r="BP25"/>
  <c r="BS25" s="1"/>
  <c r="BR24"/>
  <c r="BQ24"/>
  <c r="BP24"/>
  <c r="BS24" s="1"/>
  <c r="BR23"/>
  <c r="BQ23"/>
  <c r="BP23"/>
  <c r="BS23" s="1"/>
  <c r="BR22"/>
  <c r="BQ22"/>
  <c r="BP22"/>
  <c r="BS22" s="1"/>
  <c r="BR21"/>
  <c r="BQ21"/>
  <c r="BP21"/>
  <c r="BS21" s="1"/>
  <c r="BR20"/>
  <c r="BQ20"/>
  <c r="BP20"/>
  <c r="BS20" s="1"/>
  <c r="BR19"/>
  <c r="BQ19"/>
  <c r="BP19"/>
  <c r="BS19" s="1"/>
  <c r="BR18"/>
  <c r="BQ18"/>
  <c r="BP18"/>
  <c r="BS18" s="1"/>
  <c r="BR17"/>
  <c r="BQ17"/>
  <c r="BP17"/>
  <c r="BS17" s="1"/>
  <c r="BR16"/>
  <c r="BQ16"/>
  <c r="BP16"/>
  <c r="BS16" s="1"/>
  <c r="BR15"/>
  <c r="BQ15"/>
  <c r="BP15"/>
  <c r="BS15" s="1"/>
  <c r="BR14"/>
  <c r="BQ14"/>
  <c r="BP14"/>
  <c r="BS14" s="1"/>
  <c r="BR13"/>
  <c r="BQ13"/>
  <c r="BP13"/>
  <c r="BS13" s="1"/>
  <c r="BR12"/>
  <c r="BQ12"/>
  <c r="BP12"/>
  <c r="BS12" s="1"/>
  <c r="BS11"/>
  <c r="BR11"/>
  <c r="BQ11"/>
  <c r="BP11"/>
  <c r="BR10"/>
  <c r="BQ10"/>
  <c r="BP10"/>
  <c r="BS10" s="1"/>
  <c r="BR9"/>
  <c r="BQ9"/>
  <c r="BP9"/>
  <c r="BS9" s="1"/>
  <c r="BR8"/>
  <c r="BQ8"/>
  <c r="BP8"/>
  <c r="BS8" s="1"/>
  <c r="BR7"/>
  <c r="BQ7"/>
  <c r="BP7"/>
  <c r="BS7" s="1"/>
  <c r="BR6"/>
  <c r="BQ6"/>
  <c r="BP6"/>
  <c r="BS6" s="1"/>
  <c r="BR5"/>
  <c r="BQ5"/>
  <c r="BP5"/>
  <c r="BS5" s="1"/>
  <c r="BR4"/>
  <c r="BQ4"/>
  <c r="BP4"/>
  <c r="BS4" s="1"/>
  <c r="BR3"/>
  <c r="BQ3"/>
  <c r="BP3"/>
  <c r="BS3" s="1"/>
  <c r="BR2"/>
  <c r="BQ2"/>
  <c r="BP2"/>
  <c r="BS2" s="1"/>
  <c r="BT5" l="1"/>
  <c r="BT13"/>
  <c r="BT21"/>
  <c r="BT29"/>
  <c r="BT37"/>
  <c r="BT38"/>
  <c r="BT7"/>
  <c r="BT15"/>
  <c r="BT23"/>
  <c r="BT31"/>
  <c r="BT40"/>
  <c r="BT9"/>
  <c r="BT17"/>
  <c r="BT25"/>
  <c r="BT33"/>
  <c r="BT3"/>
  <c r="BT11"/>
  <c r="BT19"/>
  <c r="BT27"/>
  <c r="BT35"/>
  <c r="BT41"/>
  <c r="BT39"/>
  <c r="BT30"/>
  <c r="BT34"/>
  <c r="BT32"/>
  <c r="BT36"/>
  <c r="BT4"/>
  <c r="BT8"/>
  <c r="BT12"/>
  <c r="BT16"/>
  <c r="BT20"/>
  <c r="BT24"/>
  <c r="BT28"/>
  <c r="BT2"/>
  <c r="BT6"/>
  <c r="BT10"/>
  <c r="BT14"/>
  <c r="BT18"/>
  <c r="BT22"/>
  <c r="BT26"/>
</calcChain>
</file>

<file path=xl/sharedStrings.xml><?xml version="1.0" encoding="utf-8"?>
<sst xmlns="http://schemas.openxmlformats.org/spreadsheetml/2006/main" count="1435" uniqueCount="532">
  <si>
    <t>Dossier N°</t>
  </si>
  <si>
    <t>Ordre</t>
  </si>
  <si>
    <t>N° C.I.N. ou du passeport</t>
  </si>
  <si>
    <t>Nom</t>
  </si>
  <si>
    <t>Prénom</t>
  </si>
  <si>
    <t>Nom de jeune fille</t>
  </si>
  <si>
    <t>Date de naissance</t>
  </si>
  <si>
    <t>Lieu de naissance</t>
  </si>
  <si>
    <t>Nationalité</t>
  </si>
  <si>
    <t>Sexe</t>
  </si>
  <si>
    <t>Adresse complète</t>
  </si>
  <si>
    <t>Pays</t>
  </si>
  <si>
    <t>Gouvernorat</t>
  </si>
  <si>
    <t>Ville</t>
  </si>
  <si>
    <t>Code postal</t>
  </si>
  <si>
    <t>Téléphone</t>
  </si>
  <si>
    <t>Adresse e-mail</t>
  </si>
  <si>
    <t>Année du Bac</t>
  </si>
  <si>
    <t>Mention du bac</t>
  </si>
  <si>
    <t>Nombre de redoublement à partir du bac</t>
  </si>
  <si>
    <t>Avez-vous suivi les études dans un cycle préparatoire ?</t>
  </si>
  <si>
    <t>Nombre de redoublement dans le cycle préparatoire</t>
  </si>
  <si>
    <t>Nombre de retrait d'inscription</t>
  </si>
  <si>
    <t>Etablissement du dernier diplôme</t>
  </si>
  <si>
    <t>Spécialité</t>
  </si>
  <si>
    <t>Nature diplôme obtenu</t>
  </si>
  <si>
    <t xml:space="preserve">Année d´obtention du diplôme </t>
  </si>
  <si>
    <t xml:space="preserve">Situation professionnelle </t>
  </si>
  <si>
    <t>Nombre de stages</t>
  </si>
  <si>
    <t>Année Univ. 1</t>
  </si>
  <si>
    <t>Niveau 1</t>
  </si>
  <si>
    <t>Etablissement 1</t>
  </si>
  <si>
    <t>Etudes poursuivies 1</t>
  </si>
  <si>
    <t>Moyenne 1</t>
  </si>
  <si>
    <t>Crédit 1</t>
  </si>
  <si>
    <t>Redouble 1</t>
  </si>
  <si>
    <t>Mention 1</t>
  </si>
  <si>
    <t>Session 1</t>
  </si>
  <si>
    <t>Année Univ. 2</t>
  </si>
  <si>
    <t>Niveau 2</t>
  </si>
  <si>
    <t>Etablissement 2</t>
  </si>
  <si>
    <t>Etudes poursuivies 2</t>
  </si>
  <si>
    <t>Moyenne 2</t>
  </si>
  <si>
    <t>Crédit 2</t>
  </si>
  <si>
    <t>Redouble 2</t>
  </si>
  <si>
    <t>Mention 2</t>
  </si>
  <si>
    <t>Session 2</t>
  </si>
  <si>
    <t>Année Univ. 3</t>
  </si>
  <si>
    <t>Niveau 3</t>
  </si>
  <si>
    <t>Etablissement 3</t>
  </si>
  <si>
    <t>Etudes poursuivies 3</t>
  </si>
  <si>
    <t>Moyenne 3</t>
  </si>
  <si>
    <t>Crédit 3</t>
  </si>
  <si>
    <t>Redouble 3</t>
  </si>
  <si>
    <t>Mention 3</t>
  </si>
  <si>
    <t>Session 3</t>
  </si>
  <si>
    <t>Année Univ. 4</t>
  </si>
  <si>
    <t>Niveau 4</t>
  </si>
  <si>
    <t>Etablissement 4</t>
  </si>
  <si>
    <t>Etudes poursuivies 4</t>
  </si>
  <si>
    <t>Moyenne 4</t>
  </si>
  <si>
    <t>Crédit 4</t>
  </si>
  <si>
    <t>Redouble 4</t>
  </si>
  <si>
    <t>Mention 4</t>
  </si>
  <si>
    <t>Session 4</t>
  </si>
  <si>
    <t>Total des redoublements</t>
  </si>
  <si>
    <t>Choix 1</t>
  </si>
  <si>
    <t>Choix 2</t>
  </si>
  <si>
    <t>Moyenne terminale : Semestre 1</t>
  </si>
  <si>
    <t>Moyenne terminale : Semestre 2</t>
  </si>
  <si>
    <t>Date d'ajout</t>
  </si>
  <si>
    <t>Date de modification</t>
  </si>
  <si>
    <t xml:space="preserve"> 80/2016</t>
  </si>
  <si>
    <t>Essid</t>
  </si>
  <si>
    <t>Moncef</t>
  </si>
  <si>
    <t>1980-06-08</t>
  </si>
  <si>
    <t>El founi</t>
  </si>
  <si>
    <t>Tunisienne</t>
  </si>
  <si>
    <t>Masculin</t>
  </si>
  <si>
    <t>cite el habib sfax</t>
  </si>
  <si>
    <t xml:space="preserve"> Tunisie </t>
  </si>
  <si>
    <t>sfax</t>
  </si>
  <si>
    <t>moncefessid2@googlemail.com</t>
  </si>
  <si>
    <t>Passable</t>
  </si>
  <si>
    <t>Non</t>
  </si>
  <si>
    <t>FLSH Sousse</t>
  </si>
  <si>
    <t>Géographie</t>
  </si>
  <si>
    <t>MAITRISE</t>
  </si>
  <si>
    <t>chomeur</t>
  </si>
  <si>
    <t>2001-2002</t>
  </si>
  <si>
    <t>geographie</t>
  </si>
  <si>
    <t>PASSABLE</t>
  </si>
  <si>
    <t>2002-2003</t>
  </si>
  <si>
    <t>2004-2005</t>
  </si>
  <si>
    <t>2005-2006</t>
  </si>
  <si>
    <t>Mastère de recherche en Géographie</t>
  </si>
  <si>
    <t>2016-07-15 10:43:31</t>
  </si>
  <si>
    <t>0000-00-00 00:00:00</t>
  </si>
  <si>
    <t>Féminin</t>
  </si>
  <si>
    <t>kairouan</t>
  </si>
  <si>
    <t>LICENCE APPLIQUE</t>
  </si>
  <si>
    <t>2013-2014</t>
  </si>
  <si>
    <t>2014-2015</t>
  </si>
  <si>
    <t>2015-2016</t>
  </si>
  <si>
    <t xml:space="preserve"> 298/2016</t>
  </si>
  <si>
    <t xml:space="preserve">hamdaoui </t>
  </si>
  <si>
    <t xml:space="preserve">afef </t>
  </si>
  <si>
    <t>1993-11-07</t>
  </si>
  <si>
    <t>awléd farjallah -chrarda-kairwan</t>
  </si>
  <si>
    <t xml:space="preserve">kairouan </t>
  </si>
  <si>
    <t>afef-hamdaoui@outlook.com</t>
  </si>
  <si>
    <t>Assez bien</t>
  </si>
  <si>
    <t>LICENCE FONDAMENTALE</t>
  </si>
  <si>
    <t>2012-2013</t>
  </si>
  <si>
    <t xml:space="preserve">géographie </t>
  </si>
  <si>
    <t>ASSEZ BIEN</t>
  </si>
  <si>
    <t>Mastère professionnelle Tourisme et patrimoine</t>
  </si>
  <si>
    <t>2016-07-15 13:49:47</t>
  </si>
  <si>
    <t>Sidi Bouzid</t>
  </si>
  <si>
    <t>sidi Bouzid</t>
  </si>
  <si>
    <t>1993-1994</t>
  </si>
  <si>
    <t>1994-1995</t>
  </si>
  <si>
    <t>1995-1996</t>
  </si>
  <si>
    <t>Mastère de recherche en histoire</t>
  </si>
  <si>
    <t xml:space="preserve"> 375/2016</t>
  </si>
  <si>
    <t>choui</t>
  </si>
  <si>
    <t>marwen</t>
  </si>
  <si>
    <t>1994-07-29</t>
  </si>
  <si>
    <t>Le Kef</t>
  </si>
  <si>
    <t>zwarine_ dahmani_ kef(café el ahbbab dahmani)</t>
  </si>
  <si>
    <t>le kef</t>
  </si>
  <si>
    <t>dahmani</t>
  </si>
  <si>
    <t>marwenchaoui9@gmail.com</t>
  </si>
  <si>
    <t>na pas rien</t>
  </si>
  <si>
    <t>géographie appliquée</t>
  </si>
  <si>
    <t>2016-07-15 17:55:31</t>
  </si>
  <si>
    <t>gafsa</t>
  </si>
  <si>
    <t>FLSH de Sfax</t>
  </si>
  <si>
    <t>2007-2008</t>
  </si>
  <si>
    <t>2009-2010</t>
  </si>
  <si>
    <t>2010-2011</t>
  </si>
  <si>
    <t xml:space="preserve"> 490/2016</t>
  </si>
  <si>
    <t>hachfi</t>
  </si>
  <si>
    <t>anis</t>
  </si>
  <si>
    <t>1994-11-10</t>
  </si>
  <si>
    <t>sousse</t>
  </si>
  <si>
    <t>rue meddeb chely bouhsina sousse</t>
  </si>
  <si>
    <t>geographie16@gmail.com</t>
  </si>
  <si>
    <t>2016-07-16 08:14:16</t>
  </si>
  <si>
    <t xml:space="preserve"> 514/2016</t>
  </si>
  <si>
    <t xml:space="preserve">saidi </t>
  </si>
  <si>
    <t xml:space="preserve">khawla  </t>
  </si>
  <si>
    <t>1993-08-15</t>
  </si>
  <si>
    <t>bengardenne</t>
  </si>
  <si>
    <t>jallel bengardenne 4160</t>
  </si>
  <si>
    <t>médenine</t>
  </si>
  <si>
    <t xml:space="preserve">bengardenne </t>
  </si>
  <si>
    <t>khawla.saidi@gmail.com</t>
  </si>
  <si>
    <t xml:space="preserve">rien </t>
  </si>
  <si>
    <t xml:space="preserve">licence  fondamentale en géographie </t>
  </si>
  <si>
    <t>licence  fondamentale en géographie</t>
  </si>
  <si>
    <t>2016-07-16 10:49:17</t>
  </si>
  <si>
    <t xml:space="preserve"> 523/2016</t>
  </si>
  <si>
    <t>jihen</t>
  </si>
  <si>
    <t>werghemmi</t>
  </si>
  <si>
    <t>1990-12-03</t>
  </si>
  <si>
    <t>mednine</t>
  </si>
  <si>
    <t xml:space="preserve">rue tark ben zied chebba </t>
  </si>
  <si>
    <t>mahdia</t>
  </si>
  <si>
    <t>chebba</t>
  </si>
  <si>
    <t>lamiss.chouaieb@yahoo.fr</t>
  </si>
  <si>
    <t>géographie fondamental</t>
  </si>
  <si>
    <t>RACHETE</t>
  </si>
  <si>
    <t>Mastère de recherche Sociologie</t>
  </si>
  <si>
    <t>2016-07-16 12:02:30</t>
  </si>
  <si>
    <t>2016-07-16 17:49:20</t>
  </si>
  <si>
    <t xml:space="preserve"> 525/2016</t>
  </si>
  <si>
    <t>Jellali</t>
  </si>
  <si>
    <t>Yossra</t>
  </si>
  <si>
    <t>Yosra</t>
  </si>
  <si>
    <t>1992-04-20</t>
  </si>
  <si>
    <t>Jellali Yossra Poste Hichria 9131</t>
  </si>
  <si>
    <t>Hcini.contact@gmail.com</t>
  </si>
  <si>
    <t>FLAH Manouba</t>
  </si>
  <si>
    <t>2016-07-16 12:08:02</t>
  </si>
  <si>
    <t>2016-07-23 10:11:36</t>
  </si>
  <si>
    <t>dhahri</t>
  </si>
  <si>
    <t>2008-2009</t>
  </si>
  <si>
    <t xml:space="preserve"> 573/2016</t>
  </si>
  <si>
    <t>Chebbi</t>
  </si>
  <si>
    <t>Noureddine</t>
  </si>
  <si>
    <t>1971-09-12</t>
  </si>
  <si>
    <t>Regueb</t>
  </si>
  <si>
    <t>E.P Aouled chebbou Regueb</t>
  </si>
  <si>
    <t>Noureddine.chebbi@yahoo.com</t>
  </si>
  <si>
    <t xml:space="preserve">Enseignant </t>
  </si>
  <si>
    <t>1996-1997</t>
  </si>
  <si>
    <t>1997-1998</t>
  </si>
  <si>
    <t>1998-1999</t>
  </si>
  <si>
    <t>2016-07-16 13:35:31</t>
  </si>
  <si>
    <t>2016-07-16 13:41:49</t>
  </si>
  <si>
    <t xml:space="preserve"> 618/2016</t>
  </si>
  <si>
    <t>safa</t>
  </si>
  <si>
    <t>waheg</t>
  </si>
  <si>
    <t>1993-09-23</t>
  </si>
  <si>
    <t>tataouine</t>
  </si>
  <si>
    <t>ben mhira tataouine</t>
  </si>
  <si>
    <t>ben mhira</t>
  </si>
  <si>
    <t>safa159@live.com</t>
  </si>
  <si>
    <t>geographie fondamental</t>
  </si>
  <si>
    <t>geographie fandamental</t>
  </si>
  <si>
    <t>2016-07-16 17:15:04</t>
  </si>
  <si>
    <t xml:space="preserve"> 633/2016</t>
  </si>
  <si>
    <t>Ben issa</t>
  </si>
  <si>
    <t>Dalanda</t>
  </si>
  <si>
    <t>1994-04-06</t>
  </si>
  <si>
    <t>Majoura</t>
  </si>
  <si>
    <t>Cité Majoura 2192 sened Gafsa</t>
  </si>
  <si>
    <t>Sened</t>
  </si>
  <si>
    <t>benihamedneji@yahoo.fr</t>
  </si>
  <si>
    <t>pas de travaille encore</t>
  </si>
  <si>
    <t>licence fondamentale en géographie</t>
  </si>
  <si>
    <t>2016-07-16 18:49:30</t>
  </si>
  <si>
    <t>2016-07-16 19:54:15</t>
  </si>
  <si>
    <t xml:space="preserve"> 657/2016</t>
  </si>
  <si>
    <t>hamdi</t>
  </si>
  <si>
    <t>wided</t>
  </si>
  <si>
    <t>1990-10-10</t>
  </si>
  <si>
    <t>sbiba</t>
  </si>
  <si>
    <t>ahmed ben issa sbiba</t>
  </si>
  <si>
    <t>kasserine</t>
  </si>
  <si>
    <t>widedha@outlook.fr</t>
  </si>
  <si>
    <t>FSJEG Jendouba</t>
  </si>
  <si>
    <t>2011-2012</t>
  </si>
  <si>
    <t>2016-07-16 20:14:44</t>
  </si>
  <si>
    <t>Oui</t>
  </si>
  <si>
    <t xml:space="preserve"> 727/2016</t>
  </si>
  <si>
    <t>hallem</t>
  </si>
  <si>
    <t>nizar</t>
  </si>
  <si>
    <t>1990-05-04</t>
  </si>
  <si>
    <t>Médenine</t>
  </si>
  <si>
    <t xml:space="preserve">chez   l’épicier sallem  malouz   rue  de  laba  km  1  médenine  </t>
  </si>
  <si>
    <t xml:space="preserve">Medenine </t>
  </si>
  <si>
    <t>nizar.hallem90@gmail.com</t>
  </si>
  <si>
    <t>1ére  année</t>
  </si>
  <si>
    <t>2éme  année</t>
  </si>
  <si>
    <t>3éme année</t>
  </si>
  <si>
    <t>2016-07-17 09:37:02</t>
  </si>
  <si>
    <t>2016-07-17 09:40:12</t>
  </si>
  <si>
    <t xml:space="preserve"> 737/2016</t>
  </si>
  <si>
    <t>Abounasser</t>
  </si>
  <si>
    <t>Hichem</t>
  </si>
  <si>
    <t>1985-01-05</t>
  </si>
  <si>
    <t>bouabdellah</t>
  </si>
  <si>
    <t>BOUABDELLAH SOUKLAHAD</t>
  </si>
  <si>
    <t>kébili</t>
  </si>
  <si>
    <t>kebili</t>
  </si>
  <si>
    <t>hichemabounasser@gmail.com</t>
  </si>
  <si>
    <t>géographie</t>
  </si>
  <si>
    <t>2016-07-17 10:52:13</t>
  </si>
  <si>
    <t>1990-1991</t>
  </si>
  <si>
    <t>Bechima</t>
  </si>
  <si>
    <t>gabès</t>
  </si>
  <si>
    <t>2003-2004</t>
  </si>
  <si>
    <t xml:space="preserve"> 895/2016</t>
  </si>
  <si>
    <t>bouabidi</t>
  </si>
  <si>
    <t>khouloud</t>
  </si>
  <si>
    <t>1993-03-07</t>
  </si>
  <si>
    <t>sidi makhlouf</t>
  </si>
  <si>
    <t>mednine sidi makhlouf 4191</t>
  </si>
  <si>
    <t>benbelgacemilhem@hotmail.com</t>
  </si>
  <si>
    <t>2016-07-18 09:42:54</t>
  </si>
  <si>
    <t xml:space="preserve"> 928/2016</t>
  </si>
  <si>
    <t>lotfi</t>
  </si>
  <si>
    <t>Amara</t>
  </si>
  <si>
    <t>1990-02-09</t>
  </si>
  <si>
    <t>chorbane</t>
  </si>
  <si>
    <t>gradha charkia chorbane mahdia</t>
  </si>
  <si>
    <t>chaorbane</t>
  </si>
  <si>
    <t>lotfi.amara28@yahoo.com</t>
  </si>
  <si>
    <t>Aménagement</t>
  </si>
  <si>
    <t>2016-07-18 10:31:51</t>
  </si>
  <si>
    <t xml:space="preserve"> 937/2016</t>
  </si>
  <si>
    <t>KHARDENI</t>
  </si>
  <si>
    <t>Mohamed</t>
  </si>
  <si>
    <t>1991-05-03</t>
  </si>
  <si>
    <t>bouhajla kairouan</t>
  </si>
  <si>
    <t xml:space="preserve">chrarda centre </t>
  </si>
  <si>
    <t>chrarda</t>
  </si>
  <si>
    <t>mouhaykb@gmail.com</t>
  </si>
  <si>
    <t xml:space="preserve">étudiant </t>
  </si>
  <si>
    <t>2016-07-18 10:43:00</t>
  </si>
  <si>
    <t xml:space="preserve"> 986/2016</t>
  </si>
  <si>
    <t>Mnissi</t>
  </si>
  <si>
    <t>1975-04-20</t>
  </si>
  <si>
    <t>Kairouan</t>
  </si>
  <si>
    <t>cité el habib  Sfax</t>
  </si>
  <si>
    <t>Sfax</t>
  </si>
  <si>
    <t>chaimainformatique2010@gmail.com</t>
  </si>
  <si>
    <t>licence fondamental</t>
  </si>
  <si>
    <t>2016-07-18 13:23:59</t>
  </si>
  <si>
    <t>2016-07-18 12:30:33</t>
  </si>
  <si>
    <t xml:space="preserve"> 1074/2016</t>
  </si>
  <si>
    <t>cheib</t>
  </si>
  <si>
    <t>khawla</t>
  </si>
  <si>
    <t>1994-12-14</t>
  </si>
  <si>
    <t>boumerdes</t>
  </si>
  <si>
    <t>bouhlel ali nord boumerdes 5110 mahdia</t>
  </si>
  <si>
    <t>hosnynasro@ymail.com</t>
  </si>
  <si>
    <t>rien</t>
  </si>
  <si>
    <t>Mastère professionnelle en sociologie</t>
  </si>
  <si>
    <t>2016-07-18 18:07:49</t>
  </si>
  <si>
    <t>1999-2000</t>
  </si>
  <si>
    <t>Professeur principal d'enseignement secondaire</t>
  </si>
  <si>
    <t>2006-2007</t>
  </si>
  <si>
    <t>Mastère professionnelle Cross-media</t>
  </si>
  <si>
    <t xml:space="preserve"> 1180/2016</t>
  </si>
  <si>
    <t>borgi</t>
  </si>
  <si>
    <t>sabah</t>
  </si>
  <si>
    <t>1991-04-26</t>
  </si>
  <si>
    <t>houmt soug djerba</t>
  </si>
  <si>
    <t xml:space="preserve">sedghienne djerba </t>
  </si>
  <si>
    <t>sedghienne</t>
  </si>
  <si>
    <t>sabehborgi@gmail.com</t>
  </si>
  <si>
    <t>ISSH  Jendouba</t>
  </si>
  <si>
    <t>2016-07-19 09:14:14</t>
  </si>
  <si>
    <t xml:space="preserve"> 1190/2016</t>
  </si>
  <si>
    <t>Imen</t>
  </si>
  <si>
    <t>Ezdini</t>
  </si>
  <si>
    <t>1994-04-13</t>
  </si>
  <si>
    <t>hbira</t>
  </si>
  <si>
    <t>ouled farjallah sud 3145 chrarda kairouan</t>
  </si>
  <si>
    <t>ouled farjallah</t>
  </si>
  <si>
    <t>karouizizou@yahoo.fr</t>
  </si>
  <si>
    <t>licence fondamentale</t>
  </si>
  <si>
    <t>2016-07-19 10:27:06</t>
  </si>
  <si>
    <t xml:space="preserve"> 1215/2016</t>
  </si>
  <si>
    <t>TRIGUI</t>
  </si>
  <si>
    <t>NIHEL</t>
  </si>
  <si>
    <t>SFAX</t>
  </si>
  <si>
    <t>SAKIT EZZIT KM 6</t>
  </si>
  <si>
    <t>NIHEL.TRI44@GMAIL.COM</t>
  </si>
  <si>
    <t>1 ère anne</t>
  </si>
  <si>
    <t>BIEN</t>
  </si>
  <si>
    <t>2 eme anne</t>
  </si>
  <si>
    <t>3 eme anne</t>
  </si>
  <si>
    <t>2016-07-19 10:14:46</t>
  </si>
  <si>
    <t xml:space="preserve"> 1239/2016</t>
  </si>
  <si>
    <t>Akremi</t>
  </si>
  <si>
    <t>Nasreddine</t>
  </si>
  <si>
    <t>1969-11-09</t>
  </si>
  <si>
    <t>Publinet Messaoudi Rue Imem Sehnoun</t>
  </si>
  <si>
    <t>nasreddine_akremi@yahoo.com</t>
  </si>
  <si>
    <t>Maitrise en geographie</t>
  </si>
  <si>
    <t>2016-07-19 11:13:55</t>
  </si>
  <si>
    <t xml:space="preserve"> 1289/2016</t>
  </si>
  <si>
    <t>zied</t>
  </si>
  <si>
    <t>yaakoubi</t>
  </si>
  <si>
    <t>mama</t>
  </si>
  <si>
    <t>1989-11-01</t>
  </si>
  <si>
    <t>bire*helou* chrarda</t>
  </si>
  <si>
    <t>Aouegbia Sud Chrarda 3116</t>
  </si>
  <si>
    <t>cherarda</t>
  </si>
  <si>
    <t>yaakoubizied@hotmail.fr</t>
  </si>
  <si>
    <t>2016-07-19 14:58:43</t>
  </si>
  <si>
    <t>2016-07-19 13:59:38</t>
  </si>
  <si>
    <t xml:space="preserve"> 1310/2016</t>
  </si>
  <si>
    <t>tabbeb</t>
  </si>
  <si>
    <t>mouez</t>
  </si>
  <si>
    <t>1992-11-27</t>
  </si>
  <si>
    <t>rue chikh makdich num, 1</t>
  </si>
  <si>
    <t>moueztabbeb@hotmail.fr</t>
  </si>
  <si>
    <t>2016-07-19 16:08:28</t>
  </si>
  <si>
    <t xml:space="preserve"> 1345/2016</t>
  </si>
  <si>
    <t>Yousfi Gablaoui</t>
  </si>
  <si>
    <t>Slim</t>
  </si>
  <si>
    <t>1992-01-26</t>
  </si>
  <si>
    <t>Route ElAin km 10 Ain Charfi sfax</t>
  </si>
  <si>
    <t>slimyousfi11@gmail.com</t>
  </si>
  <si>
    <t>etudiant</t>
  </si>
  <si>
    <t>2016-07-19 16:39:41</t>
  </si>
  <si>
    <t>2016-07-26 12:00:04</t>
  </si>
  <si>
    <t>1990-03-01</t>
  </si>
  <si>
    <t xml:space="preserve"> 1769/2016</t>
  </si>
  <si>
    <t>Aicha</t>
  </si>
  <si>
    <t>1994-10-02</t>
  </si>
  <si>
    <t>Chomeuse</t>
  </si>
  <si>
    <t>Licence fondamentale en Géographie</t>
  </si>
  <si>
    <t>2016-07-21 20:00:39</t>
  </si>
  <si>
    <t xml:space="preserve"> 1816/2016</t>
  </si>
  <si>
    <t>SOUDENI</t>
  </si>
  <si>
    <t>MAHDIA</t>
  </si>
  <si>
    <t>ABDESSADOK</t>
  </si>
  <si>
    <t xml:space="preserve">ESSOUDEN ABDESSADOK </t>
  </si>
  <si>
    <t>SENED</t>
  </si>
  <si>
    <t>aziz-info@voila.fr</t>
  </si>
  <si>
    <t>LF GEOGRAPHIE</t>
  </si>
  <si>
    <t>2016-07-22 09:10:43</t>
  </si>
  <si>
    <t xml:space="preserve"> 2077/2016</t>
  </si>
  <si>
    <t>RACHED</t>
  </si>
  <si>
    <t>Fatma</t>
  </si>
  <si>
    <t>1992-03-04</t>
  </si>
  <si>
    <t>Alayaycha</t>
  </si>
  <si>
    <t xml:space="preserve">Zaafrane </t>
  </si>
  <si>
    <t>Douz</t>
  </si>
  <si>
    <t>fatmarached1992@gmail.com</t>
  </si>
  <si>
    <t xml:space="preserve">à la recherche d’emploi </t>
  </si>
  <si>
    <t>L1 Géographie</t>
  </si>
  <si>
    <t>L2 Géographie</t>
  </si>
  <si>
    <t>L3 Géographie</t>
  </si>
  <si>
    <t>2016-07-23 20:49:21</t>
  </si>
  <si>
    <t xml:space="preserve"> 2123/2016</t>
  </si>
  <si>
    <t>ABBASSI</t>
  </si>
  <si>
    <t>BACHIR</t>
  </si>
  <si>
    <t>22/03/1994</t>
  </si>
  <si>
    <t>1994-03-22</t>
  </si>
  <si>
    <t>HENCHIR TOREBKHANA</t>
  </si>
  <si>
    <t>SAMAMA SBEITLAKASSERINE</t>
  </si>
  <si>
    <t>SBEITLA</t>
  </si>
  <si>
    <t>BACHIR.ABBASSI1994@GMAIL.COM</t>
  </si>
  <si>
    <t>CHOMEUR</t>
  </si>
  <si>
    <t>PREMIER ANNEES</t>
  </si>
  <si>
    <t>DEUXIEMME ANNEES</t>
  </si>
  <si>
    <t>TROISIEMME ANNEES</t>
  </si>
  <si>
    <t>2016-07-24 15:12:46</t>
  </si>
  <si>
    <t xml:space="preserve"> 2184/2016</t>
  </si>
  <si>
    <t>Slimani</t>
  </si>
  <si>
    <t>Mongi</t>
  </si>
  <si>
    <t>1972-01-18</t>
  </si>
  <si>
    <t>Bir elhaffey</t>
  </si>
  <si>
    <t>Associattion Enajah</t>
  </si>
  <si>
    <t>akrimi.ahmed@gmail.com</t>
  </si>
  <si>
    <t>Faculté d'éducation Baghdad</t>
  </si>
  <si>
    <t>Enseignant d'éducation primaire</t>
  </si>
  <si>
    <t>Maîtrise en Géographie</t>
  </si>
  <si>
    <t>2016-07-25 10:43:45</t>
  </si>
  <si>
    <t xml:space="preserve"> 2263/2016</t>
  </si>
  <si>
    <t>berchech</t>
  </si>
  <si>
    <t>sami</t>
  </si>
  <si>
    <t>1991-02-07</t>
  </si>
  <si>
    <t>medenine</t>
  </si>
  <si>
    <t>darghoulia medenine</t>
  </si>
  <si>
    <t>samiberchech20@hotmail.com</t>
  </si>
  <si>
    <t>géographie fondamentale</t>
  </si>
  <si>
    <t>2016-07-26 09:55:46</t>
  </si>
  <si>
    <t>2000-2001</t>
  </si>
  <si>
    <t xml:space="preserve"> 2466/2016</t>
  </si>
  <si>
    <t>halim</t>
  </si>
  <si>
    <t>1990-06-15</t>
  </si>
  <si>
    <t>bouderiess</t>
  </si>
  <si>
    <t>bouderiess foussana 1232 kasserine 1200</t>
  </si>
  <si>
    <t xml:space="preserve">foussana </t>
  </si>
  <si>
    <t>halimdhahri19@gmail.com</t>
  </si>
  <si>
    <t>2016-07-28 10:32:59</t>
  </si>
  <si>
    <t xml:space="preserve"> 2473/2016</t>
  </si>
  <si>
    <t>MEFTEH</t>
  </si>
  <si>
    <t>KARIMA</t>
  </si>
  <si>
    <t>1993-06-16</t>
  </si>
  <si>
    <t>ELJEM</t>
  </si>
  <si>
    <t>Bohlel ali</t>
  </si>
  <si>
    <t>bellerosa2010@yahoo.fr</t>
  </si>
  <si>
    <t>ETUDIANTE</t>
  </si>
  <si>
    <t>L F en géographie</t>
  </si>
  <si>
    <t>2016-07-28 10:58:55</t>
  </si>
  <si>
    <t xml:space="preserve"> 2474/2016</t>
  </si>
  <si>
    <t>Ettoumi</t>
  </si>
  <si>
    <t>1975-10-19</t>
  </si>
  <si>
    <t>Chez Othman Toumi commerçant Souk Elhamma 6020</t>
  </si>
  <si>
    <t>Elhamma</t>
  </si>
  <si>
    <t>Mohamedettoumi16@gmail.com</t>
  </si>
  <si>
    <t>professeur</t>
  </si>
  <si>
    <t>2016-07-28 11:59:06</t>
  </si>
  <si>
    <t xml:space="preserve"> 2547/2016</t>
  </si>
  <si>
    <t>souhir</t>
  </si>
  <si>
    <t>salah</t>
  </si>
  <si>
    <t>1991-11-13</t>
  </si>
  <si>
    <t>manzel hached hbira mahdia</t>
  </si>
  <si>
    <t>manzel hached</t>
  </si>
  <si>
    <t xml:space="preserve">licence appliquée </t>
  </si>
  <si>
    <t>2016-07-29 07:55:47</t>
  </si>
  <si>
    <t xml:space="preserve"> 2550/2016</t>
  </si>
  <si>
    <t>mohamed</t>
  </si>
  <si>
    <t xml:space="preserve">bechir </t>
  </si>
  <si>
    <t>1991-08-02</t>
  </si>
  <si>
    <t>remada</t>
  </si>
  <si>
    <t>rue carthage - remada 3240</t>
  </si>
  <si>
    <t>mohamedbechir123456@outlook.com</t>
  </si>
  <si>
    <t>licence applique en geographie</t>
  </si>
  <si>
    <t>2016-07-29 08:22:36</t>
  </si>
  <si>
    <t xml:space="preserve"> 2551/2016</t>
  </si>
  <si>
    <t>Ammar</t>
  </si>
  <si>
    <t>khawthar</t>
  </si>
  <si>
    <t>1994-04-16</t>
  </si>
  <si>
    <t>sidi alwen</t>
  </si>
  <si>
    <t>sidi alwen mahdia 5190</t>
  </si>
  <si>
    <t>kawtherammar2016@gmail.com</t>
  </si>
  <si>
    <t>Etudiante</t>
  </si>
  <si>
    <t>2016-07-29 08:36:12</t>
  </si>
  <si>
    <t xml:space="preserve"> 2600/2016</t>
  </si>
  <si>
    <t>Graja</t>
  </si>
  <si>
    <t>Nabil</t>
  </si>
  <si>
    <t>1978-06-18</t>
  </si>
  <si>
    <t>Kerkennah</t>
  </si>
  <si>
    <t xml:space="preserve">rte sidi mansour km 12 </t>
  </si>
  <si>
    <t>grajanabil@gmail.com</t>
  </si>
  <si>
    <t>2016-07-29 14:28:39</t>
  </si>
  <si>
    <t xml:space="preserve"> 2608/2016</t>
  </si>
  <si>
    <t>Ben abdelkader</t>
  </si>
  <si>
    <t>Hela</t>
  </si>
  <si>
    <t>1986-10-25</t>
  </si>
  <si>
    <t>Chebba</t>
  </si>
  <si>
    <t>Ouledbousmir3056-jbenyanya-sfax</t>
  </si>
  <si>
    <t>Ouledbousmir</t>
  </si>
  <si>
    <t>Helaabdelkader@hotmail.fr</t>
  </si>
  <si>
    <t>En chômage</t>
  </si>
  <si>
    <t>Géographie spécialité:milieu naturel et environnement</t>
  </si>
  <si>
    <t>2016-07-29 14:38:20</t>
  </si>
  <si>
    <t xml:space="preserve"> 2726/2016</t>
  </si>
  <si>
    <t>Henchiri</t>
  </si>
  <si>
    <t>Tamim</t>
  </si>
  <si>
    <t>1979-01-04</t>
  </si>
  <si>
    <t>Rhiba</t>
  </si>
  <si>
    <t>Rue 18 Janvier Ragouba Ksar Gafsa 2169</t>
  </si>
  <si>
    <t>Ksar</t>
  </si>
  <si>
    <t>Salim.zioua14@gmail.com</t>
  </si>
  <si>
    <t>Géographie:aménagement du territoire</t>
  </si>
  <si>
    <t>2016-07-30 12:12:19</t>
  </si>
  <si>
    <t>2016-07-30 15:04:50</t>
  </si>
  <si>
    <t>Moy.Gen</t>
  </si>
  <si>
    <t>Bonus</t>
  </si>
  <si>
    <t>Malus</t>
  </si>
  <si>
    <t>Score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</si>
</sst>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4" borderId="1" xfId="0" applyFill="1" applyBorder="1"/>
    <xf numFmtId="2" fontId="1" fillId="4" borderId="1" xfId="0" applyNumberFormat="1" applyFont="1" applyFill="1" applyBorder="1"/>
    <xf numFmtId="0" fontId="1" fillId="4" borderId="1" xfId="0" applyFont="1" applyFill="1" applyBorder="1"/>
    <xf numFmtId="0" fontId="2" fillId="4" borderId="1" xfId="0" applyFont="1" applyFill="1" applyBorder="1"/>
    <xf numFmtId="2" fontId="0" fillId="4" borderId="1" xfId="0" applyNumberFormat="1" applyFill="1" applyBorder="1"/>
    <xf numFmtId="2" fontId="2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41"/>
  <sheetViews>
    <sheetView tabSelected="1" topLeftCell="A19" workbookViewId="0">
      <selection activeCell="CC37" sqref="CC37"/>
    </sheetView>
  </sheetViews>
  <sheetFormatPr baseColWidth="10" defaultRowHeight="15"/>
  <cols>
    <col min="4" max="4" width="14.85546875" bestFit="1" customWidth="1"/>
    <col min="5" max="5" width="11.7109375" bestFit="1" customWidth="1"/>
    <col min="6" max="24" width="0" hidden="1" customWidth="1"/>
    <col min="25" max="25" width="31.7109375" bestFit="1" customWidth="1"/>
    <col min="27" max="27" width="23.5703125" bestFit="1" customWidth="1"/>
    <col min="28" max="70" width="0" hidden="1" customWidth="1"/>
    <col min="71" max="71" width="6.28515625" hidden="1" customWidth="1"/>
    <col min="73" max="79" width="0" hidden="1" customWidth="1"/>
  </cols>
  <sheetData>
    <row r="1" spans="1:79">
      <c r="A1" s="4" t="s">
        <v>1</v>
      </c>
      <c r="B1" s="4" t="s">
        <v>0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/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/>
      <c r="BQ1" s="5" t="s">
        <v>528</v>
      </c>
      <c r="BR1" s="6" t="s">
        <v>529</v>
      </c>
      <c r="BS1" s="6" t="s">
        <v>530</v>
      </c>
      <c r="BT1" s="7" t="s">
        <v>531</v>
      </c>
      <c r="BU1" s="2" t="s">
        <v>66</v>
      </c>
      <c r="BV1" s="2" t="s">
        <v>67</v>
      </c>
      <c r="BW1" s="2" t="s">
        <v>68</v>
      </c>
      <c r="BX1" s="2" t="s">
        <v>69</v>
      </c>
      <c r="BY1" s="2" t="s">
        <v>70</v>
      </c>
      <c r="BZ1" s="2" t="s">
        <v>71</v>
      </c>
      <c r="CA1" s="2"/>
    </row>
    <row r="2" spans="1:79">
      <c r="A2" s="4">
        <v>1</v>
      </c>
      <c r="B2" s="4" t="s">
        <v>292</v>
      </c>
      <c r="C2" s="4">
        <v>7528613</v>
      </c>
      <c r="D2" s="4" t="s">
        <v>293</v>
      </c>
      <c r="E2" s="4" t="s">
        <v>74</v>
      </c>
      <c r="F2" s="4"/>
      <c r="G2" s="4" t="s">
        <v>294</v>
      </c>
      <c r="H2" s="4" t="s">
        <v>295</v>
      </c>
      <c r="I2" s="4" t="s">
        <v>77</v>
      </c>
      <c r="J2" s="4" t="s">
        <v>78</v>
      </c>
      <c r="K2" s="4" t="s">
        <v>296</v>
      </c>
      <c r="L2" s="4" t="s">
        <v>80</v>
      </c>
      <c r="M2" s="4" t="s">
        <v>81</v>
      </c>
      <c r="N2" s="4" t="s">
        <v>297</v>
      </c>
      <c r="O2" s="4">
        <v>3052</v>
      </c>
      <c r="P2" s="4">
        <v>20190294</v>
      </c>
      <c r="Q2" s="4" t="s">
        <v>298</v>
      </c>
      <c r="R2" s="4">
        <v>2013</v>
      </c>
      <c r="S2" s="4" t="s">
        <v>83</v>
      </c>
      <c r="T2" s="4">
        <v>2016</v>
      </c>
      <c r="U2" s="4">
        <v>0</v>
      </c>
      <c r="V2" s="4" t="s">
        <v>84</v>
      </c>
      <c r="W2" s="4">
        <v>0</v>
      </c>
      <c r="X2" s="4">
        <v>0</v>
      </c>
      <c r="Y2" s="4" t="s">
        <v>137</v>
      </c>
      <c r="Z2" s="4" t="s">
        <v>86</v>
      </c>
      <c r="AA2" s="4" t="s">
        <v>112</v>
      </c>
      <c r="AB2" s="4">
        <v>2016</v>
      </c>
      <c r="AC2" s="4"/>
      <c r="AD2" s="4">
        <v>0</v>
      </c>
      <c r="AE2" s="4" t="s">
        <v>101</v>
      </c>
      <c r="AF2" s="4">
        <v>1</v>
      </c>
      <c r="AG2" s="4" t="s">
        <v>137</v>
      </c>
      <c r="AH2" s="4" t="s">
        <v>299</v>
      </c>
      <c r="AI2" s="4">
        <v>11.88</v>
      </c>
      <c r="AJ2" s="4">
        <v>0</v>
      </c>
      <c r="AK2" s="4">
        <v>0</v>
      </c>
      <c r="AL2" s="4" t="s">
        <v>91</v>
      </c>
      <c r="AM2" s="4">
        <v>1</v>
      </c>
      <c r="AN2" s="4" t="s">
        <v>102</v>
      </c>
      <c r="AO2" s="4">
        <v>2</v>
      </c>
      <c r="AP2" s="4" t="s">
        <v>137</v>
      </c>
      <c r="AQ2" s="4" t="s">
        <v>299</v>
      </c>
      <c r="AR2" s="4">
        <v>11.03</v>
      </c>
      <c r="AS2" s="4">
        <v>0</v>
      </c>
      <c r="AT2" s="4">
        <v>0</v>
      </c>
      <c r="AU2" s="4" t="s">
        <v>91</v>
      </c>
      <c r="AV2" s="4">
        <v>1</v>
      </c>
      <c r="AW2" s="4" t="s">
        <v>103</v>
      </c>
      <c r="AX2" s="4">
        <v>3</v>
      </c>
      <c r="AY2" s="4" t="s">
        <v>137</v>
      </c>
      <c r="AZ2" s="4" t="s">
        <v>299</v>
      </c>
      <c r="BA2" s="4">
        <v>10.99</v>
      </c>
      <c r="BB2" s="4">
        <v>0</v>
      </c>
      <c r="BC2" s="4">
        <v>0</v>
      </c>
      <c r="BD2" s="4" t="s">
        <v>91</v>
      </c>
      <c r="BE2" s="4">
        <v>1</v>
      </c>
      <c r="BF2" s="4"/>
      <c r="BG2" s="4"/>
      <c r="BH2" s="4"/>
      <c r="BI2" s="4"/>
      <c r="BJ2" s="4"/>
      <c r="BK2" s="4"/>
      <c r="BL2" s="4"/>
      <c r="BM2" s="4"/>
      <c r="BN2" s="4"/>
      <c r="BO2" s="4"/>
      <c r="BP2" s="4">
        <f t="shared" ref="BP2:BP29" si="0">SUM(T2-R2)-3</f>
        <v>0</v>
      </c>
      <c r="BQ2" s="8">
        <f t="shared" ref="BQ2:BQ29" si="1">SUM(BA2+AR2+AI2)/3</f>
        <v>11.299999999999999</v>
      </c>
      <c r="BR2" s="4">
        <f t="shared" ref="BR2:BR29" si="2">SUM(BE2+AM2+AV2)*0.25</f>
        <v>0.75</v>
      </c>
      <c r="BS2" s="4">
        <f t="shared" ref="BS2:BS41" si="3">SUM(BP2)*0.5</f>
        <v>0</v>
      </c>
      <c r="BT2" s="9">
        <f t="shared" ref="BT2:BT41" si="4">SUM(BQ2+BR2-BS2)</f>
        <v>12.049999999999999</v>
      </c>
      <c r="BU2" s="2" t="s">
        <v>95</v>
      </c>
      <c r="BV2" s="2" t="s">
        <v>123</v>
      </c>
      <c r="BW2" s="2"/>
      <c r="BX2" s="2"/>
      <c r="BY2" s="2" t="s">
        <v>300</v>
      </c>
      <c r="BZ2" s="2" t="s">
        <v>301</v>
      </c>
      <c r="CA2" s="2"/>
    </row>
    <row r="3" spans="1:79">
      <c r="A3" s="4">
        <v>2</v>
      </c>
      <c r="B3" s="4" t="s">
        <v>336</v>
      </c>
      <c r="C3" s="4">
        <v>11035921</v>
      </c>
      <c r="D3" s="4" t="s">
        <v>337</v>
      </c>
      <c r="E3" s="4" t="s">
        <v>338</v>
      </c>
      <c r="F3" s="4"/>
      <c r="G3" s="4" t="s">
        <v>107</v>
      </c>
      <c r="H3" s="4" t="s">
        <v>339</v>
      </c>
      <c r="I3" s="4" t="s">
        <v>77</v>
      </c>
      <c r="J3" s="4" t="s">
        <v>98</v>
      </c>
      <c r="K3" s="4" t="s">
        <v>340</v>
      </c>
      <c r="L3" s="4" t="s">
        <v>80</v>
      </c>
      <c r="M3" s="4" t="s">
        <v>81</v>
      </c>
      <c r="N3" s="4" t="s">
        <v>339</v>
      </c>
      <c r="O3" s="4">
        <v>1032</v>
      </c>
      <c r="P3" s="4">
        <v>26625454</v>
      </c>
      <c r="Q3" s="4" t="s">
        <v>341</v>
      </c>
      <c r="R3" s="4">
        <v>2012</v>
      </c>
      <c r="S3" s="4" t="s">
        <v>83</v>
      </c>
      <c r="T3" s="4">
        <v>2016</v>
      </c>
      <c r="U3" s="4">
        <v>0</v>
      </c>
      <c r="V3" s="4" t="s">
        <v>84</v>
      </c>
      <c r="W3" s="4">
        <v>0</v>
      </c>
      <c r="X3" s="4">
        <v>1</v>
      </c>
      <c r="Y3" s="4" t="s">
        <v>137</v>
      </c>
      <c r="Z3" s="4" t="s">
        <v>86</v>
      </c>
      <c r="AA3" s="4" t="s">
        <v>112</v>
      </c>
      <c r="AB3" s="4">
        <v>2016</v>
      </c>
      <c r="AC3" s="4"/>
      <c r="AD3" s="4">
        <v>0</v>
      </c>
      <c r="AE3" s="4" t="s">
        <v>101</v>
      </c>
      <c r="AF3" s="4">
        <v>1</v>
      </c>
      <c r="AG3" s="4" t="s">
        <v>137</v>
      </c>
      <c r="AH3" s="4" t="s">
        <v>342</v>
      </c>
      <c r="AI3" s="4">
        <v>12.03</v>
      </c>
      <c r="AJ3" s="4">
        <v>0</v>
      </c>
      <c r="AK3" s="4">
        <v>0</v>
      </c>
      <c r="AL3" s="4" t="s">
        <v>343</v>
      </c>
      <c r="AM3" s="4">
        <v>1</v>
      </c>
      <c r="AN3" s="4" t="s">
        <v>102</v>
      </c>
      <c r="AO3" s="4">
        <v>2</v>
      </c>
      <c r="AP3" s="4" t="s">
        <v>137</v>
      </c>
      <c r="AQ3" s="4" t="s">
        <v>344</v>
      </c>
      <c r="AR3" s="4">
        <v>11.9</v>
      </c>
      <c r="AS3" s="4">
        <v>0</v>
      </c>
      <c r="AT3" s="4">
        <v>0</v>
      </c>
      <c r="AU3" s="4" t="s">
        <v>91</v>
      </c>
      <c r="AV3" s="4">
        <v>1</v>
      </c>
      <c r="AW3" s="4" t="s">
        <v>103</v>
      </c>
      <c r="AX3" s="4">
        <v>3</v>
      </c>
      <c r="AY3" s="4" t="s">
        <v>137</v>
      </c>
      <c r="AZ3" s="4" t="s">
        <v>345</v>
      </c>
      <c r="BA3" s="4">
        <v>10.96</v>
      </c>
      <c r="BB3" s="4">
        <v>0</v>
      </c>
      <c r="BC3" s="4">
        <v>0</v>
      </c>
      <c r="BD3" s="4" t="s">
        <v>91</v>
      </c>
      <c r="BE3" s="4">
        <v>1</v>
      </c>
      <c r="BF3" s="4"/>
      <c r="BG3" s="4"/>
      <c r="BH3" s="4"/>
      <c r="BI3" s="4"/>
      <c r="BJ3" s="4"/>
      <c r="BK3" s="4"/>
      <c r="BL3" s="4"/>
      <c r="BM3" s="4"/>
      <c r="BN3" s="4"/>
      <c r="BO3" s="4"/>
      <c r="BP3" s="4">
        <f t="shared" si="0"/>
        <v>1</v>
      </c>
      <c r="BQ3" s="8">
        <f t="shared" si="1"/>
        <v>11.63</v>
      </c>
      <c r="BR3" s="4">
        <f t="shared" si="2"/>
        <v>0.75</v>
      </c>
      <c r="BS3" s="4">
        <f t="shared" si="3"/>
        <v>0.5</v>
      </c>
      <c r="BT3" s="9">
        <f t="shared" si="4"/>
        <v>11.88</v>
      </c>
      <c r="BU3" s="2" t="s">
        <v>95</v>
      </c>
      <c r="BV3" s="2" t="s">
        <v>123</v>
      </c>
      <c r="BW3" s="2"/>
      <c r="BX3" s="2"/>
      <c r="BY3" s="2" t="s">
        <v>346</v>
      </c>
      <c r="BZ3" s="2" t="s">
        <v>97</v>
      </c>
      <c r="CA3" s="2"/>
    </row>
    <row r="4" spans="1:79">
      <c r="A4" s="4">
        <v>3</v>
      </c>
      <c r="B4" s="4" t="s">
        <v>454</v>
      </c>
      <c r="C4" s="4">
        <v>9438736</v>
      </c>
      <c r="D4" s="4" t="s">
        <v>455</v>
      </c>
      <c r="E4" s="4" t="s">
        <v>456</v>
      </c>
      <c r="F4" s="4" t="s">
        <v>455</v>
      </c>
      <c r="G4" s="4" t="s">
        <v>457</v>
      </c>
      <c r="H4" s="4" t="s">
        <v>458</v>
      </c>
      <c r="I4" s="4" t="s">
        <v>77</v>
      </c>
      <c r="J4" s="4" t="s">
        <v>98</v>
      </c>
      <c r="K4" s="4" t="s">
        <v>459</v>
      </c>
      <c r="L4" s="4" t="s">
        <v>80</v>
      </c>
      <c r="M4" s="4" t="s">
        <v>168</v>
      </c>
      <c r="N4" s="4" t="s">
        <v>306</v>
      </c>
      <c r="O4" s="4">
        <v>5110</v>
      </c>
      <c r="P4" s="4">
        <v>92581964</v>
      </c>
      <c r="Q4" s="4" t="s">
        <v>460</v>
      </c>
      <c r="R4" s="4">
        <v>2013</v>
      </c>
      <c r="S4" s="4" t="s">
        <v>83</v>
      </c>
      <c r="T4" s="4">
        <v>2016</v>
      </c>
      <c r="U4" s="4">
        <v>0</v>
      </c>
      <c r="V4" s="4" t="s">
        <v>84</v>
      </c>
      <c r="W4" s="4">
        <v>0</v>
      </c>
      <c r="X4" s="4">
        <v>0</v>
      </c>
      <c r="Y4" s="4" t="s">
        <v>85</v>
      </c>
      <c r="Z4" s="4" t="s">
        <v>86</v>
      </c>
      <c r="AA4" s="4" t="s">
        <v>112</v>
      </c>
      <c r="AB4" s="4">
        <v>2016</v>
      </c>
      <c r="AC4" s="4" t="s">
        <v>461</v>
      </c>
      <c r="AD4" s="4">
        <v>0</v>
      </c>
      <c r="AE4" s="4" t="s">
        <v>101</v>
      </c>
      <c r="AF4" s="4">
        <v>1</v>
      </c>
      <c r="AG4" s="4" t="s">
        <v>85</v>
      </c>
      <c r="AH4" s="4" t="s">
        <v>462</v>
      </c>
      <c r="AI4" s="4">
        <v>11.82</v>
      </c>
      <c r="AJ4" s="4">
        <v>0</v>
      </c>
      <c r="AK4" s="4">
        <v>0</v>
      </c>
      <c r="AL4" s="4" t="s">
        <v>91</v>
      </c>
      <c r="AM4" s="4">
        <v>1</v>
      </c>
      <c r="AN4" s="4" t="s">
        <v>102</v>
      </c>
      <c r="AO4" s="4">
        <v>2</v>
      </c>
      <c r="AP4" s="4" t="s">
        <v>85</v>
      </c>
      <c r="AQ4" s="4" t="s">
        <v>462</v>
      </c>
      <c r="AR4" s="4">
        <v>11.06</v>
      </c>
      <c r="AS4" s="4">
        <v>0</v>
      </c>
      <c r="AT4" s="4">
        <v>0</v>
      </c>
      <c r="AU4" s="4" t="s">
        <v>91</v>
      </c>
      <c r="AV4" s="4">
        <v>1</v>
      </c>
      <c r="AW4" s="4" t="s">
        <v>103</v>
      </c>
      <c r="AX4" s="4">
        <v>3</v>
      </c>
      <c r="AY4" s="4" t="s">
        <v>85</v>
      </c>
      <c r="AZ4" s="4" t="s">
        <v>462</v>
      </c>
      <c r="BA4" s="4">
        <v>10.42</v>
      </c>
      <c r="BB4" s="4">
        <v>0</v>
      </c>
      <c r="BC4" s="4">
        <v>0</v>
      </c>
      <c r="BD4" s="4" t="s">
        <v>91</v>
      </c>
      <c r="BE4" s="4">
        <v>1</v>
      </c>
      <c r="BF4" s="4"/>
      <c r="BG4" s="4"/>
      <c r="BH4" s="4"/>
      <c r="BI4" s="4"/>
      <c r="BJ4" s="4"/>
      <c r="BK4" s="4"/>
      <c r="BL4" s="4"/>
      <c r="BM4" s="4"/>
      <c r="BN4" s="4"/>
      <c r="BO4" s="4"/>
      <c r="BP4" s="4">
        <f t="shared" si="0"/>
        <v>0</v>
      </c>
      <c r="BQ4" s="8">
        <f t="shared" si="1"/>
        <v>11.1</v>
      </c>
      <c r="BR4" s="4">
        <f t="shared" si="2"/>
        <v>0.75</v>
      </c>
      <c r="BS4" s="4">
        <f t="shared" si="3"/>
        <v>0</v>
      </c>
      <c r="BT4" s="9">
        <f t="shared" si="4"/>
        <v>11.85</v>
      </c>
      <c r="BU4" s="2" t="s">
        <v>95</v>
      </c>
      <c r="BV4" s="2" t="s">
        <v>310</v>
      </c>
      <c r="BW4" s="2"/>
      <c r="BX4" s="2"/>
      <c r="BY4" s="2" t="s">
        <v>463</v>
      </c>
      <c r="BZ4" s="2" t="s">
        <v>97</v>
      </c>
      <c r="CA4" s="2"/>
    </row>
    <row r="5" spans="1:79">
      <c r="A5" s="4">
        <v>4</v>
      </c>
      <c r="B5" s="4" t="s">
        <v>411</v>
      </c>
      <c r="C5" s="4">
        <v>12656896</v>
      </c>
      <c r="D5" s="4" t="s">
        <v>412</v>
      </c>
      <c r="E5" s="4" t="s">
        <v>413</v>
      </c>
      <c r="F5" s="4" t="s">
        <v>414</v>
      </c>
      <c r="G5" s="4" t="s">
        <v>415</v>
      </c>
      <c r="H5" s="4" t="s">
        <v>416</v>
      </c>
      <c r="I5" s="4" t="s">
        <v>77</v>
      </c>
      <c r="J5" s="4" t="s">
        <v>78</v>
      </c>
      <c r="K5" s="4" t="s">
        <v>417</v>
      </c>
      <c r="L5" s="4" t="s">
        <v>80</v>
      </c>
      <c r="M5" s="4" t="s">
        <v>230</v>
      </c>
      <c r="N5" s="4" t="s">
        <v>418</v>
      </c>
      <c r="O5" s="4">
        <v>1250</v>
      </c>
      <c r="P5" s="4">
        <v>20048668</v>
      </c>
      <c r="Q5" s="4" t="s">
        <v>419</v>
      </c>
      <c r="R5" s="4">
        <v>2013</v>
      </c>
      <c r="S5" s="4" t="s">
        <v>83</v>
      </c>
      <c r="T5" s="4">
        <v>2016</v>
      </c>
      <c r="U5" s="4">
        <v>0</v>
      </c>
      <c r="V5" s="4" t="s">
        <v>84</v>
      </c>
      <c r="W5" s="4">
        <v>0</v>
      </c>
      <c r="X5" s="4">
        <v>3</v>
      </c>
      <c r="Y5" s="4" t="s">
        <v>85</v>
      </c>
      <c r="Z5" s="4" t="s">
        <v>86</v>
      </c>
      <c r="AA5" s="4" t="s">
        <v>112</v>
      </c>
      <c r="AB5" s="4">
        <v>2016</v>
      </c>
      <c r="AC5" s="4" t="s">
        <v>420</v>
      </c>
      <c r="AD5" s="4">
        <v>0</v>
      </c>
      <c r="AE5" s="4" t="s">
        <v>101</v>
      </c>
      <c r="AF5" s="4">
        <v>1</v>
      </c>
      <c r="AG5" s="4" t="s">
        <v>85</v>
      </c>
      <c r="AH5" s="4" t="s">
        <v>421</v>
      </c>
      <c r="AI5" s="4">
        <v>10.99</v>
      </c>
      <c r="AJ5" s="4">
        <v>0</v>
      </c>
      <c r="AK5" s="4">
        <v>0</v>
      </c>
      <c r="AL5" s="4" t="s">
        <v>91</v>
      </c>
      <c r="AM5" s="4">
        <v>1</v>
      </c>
      <c r="AN5" s="4" t="s">
        <v>102</v>
      </c>
      <c r="AO5" s="4">
        <v>2</v>
      </c>
      <c r="AP5" s="4" t="s">
        <v>85</v>
      </c>
      <c r="AQ5" s="4" t="s">
        <v>422</v>
      </c>
      <c r="AR5" s="4">
        <v>11.66</v>
      </c>
      <c r="AS5" s="4">
        <v>0</v>
      </c>
      <c r="AT5" s="4">
        <v>0</v>
      </c>
      <c r="AU5" s="4" t="s">
        <v>91</v>
      </c>
      <c r="AV5" s="4">
        <v>1</v>
      </c>
      <c r="AW5" s="4" t="s">
        <v>103</v>
      </c>
      <c r="AX5" s="4">
        <v>3</v>
      </c>
      <c r="AY5" s="4" t="s">
        <v>85</v>
      </c>
      <c r="AZ5" s="4" t="s">
        <v>423</v>
      </c>
      <c r="BA5" s="4">
        <v>10.210000000000001</v>
      </c>
      <c r="BB5" s="4">
        <v>0</v>
      </c>
      <c r="BC5" s="4">
        <v>0</v>
      </c>
      <c r="BD5" s="4" t="s">
        <v>91</v>
      </c>
      <c r="BE5" s="4">
        <v>1</v>
      </c>
      <c r="BF5" s="4"/>
      <c r="BG5" s="4"/>
      <c r="BH5" s="4"/>
      <c r="BI5" s="4"/>
      <c r="BJ5" s="4"/>
      <c r="BK5" s="4"/>
      <c r="BL5" s="4"/>
      <c r="BM5" s="4"/>
      <c r="BN5" s="4"/>
      <c r="BO5" s="4"/>
      <c r="BP5" s="4">
        <f t="shared" si="0"/>
        <v>0</v>
      </c>
      <c r="BQ5" s="8">
        <f t="shared" si="1"/>
        <v>10.953333333333333</v>
      </c>
      <c r="BR5" s="4">
        <f t="shared" si="2"/>
        <v>0.75</v>
      </c>
      <c r="BS5" s="4">
        <f t="shared" si="3"/>
        <v>0</v>
      </c>
      <c r="BT5" s="9">
        <f t="shared" si="4"/>
        <v>11.703333333333333</v>
      </c>
      <c r="BU5" s="2" t="s">
        <v>95</v>
      </c>
      <c r="BV5" s="2" t="s">
        <v>310</v>
      </c>
      <c r="BW5" s="2"/>
      <c r="BX5" s="2"/>
      <c r="BY5" s="2" t="s">
        <v>424</v>
      </c>
      <c r="BZ5" s="2" t="s">
        <v>97</v>
      </c>
      <c r="CA5" s="2"/>
    </row>
    <row r="6" spans="1:79">
      <c r="A6" s="4">
        <v>5</v>
      </c>
      <c r="B6" s="4" t="s">
        <v>398</v>
      </c>
      <c r="C6" s="4">
        <v>4936323</v>
      </c>
      <c r="D6" s="4" t="s">
        <v>399</v>
      </c>
      <c r="E6" s="4" t="s">
        <v>400</v>
      </c>
      <c r="F6" s="4"/>
      <c r="G6" s="4" t="s">
        <v>401</v>
      </c>
      <c r="H6" s="4" t="s">
        <v>402</v>
      </c>
      <c r="I6" s="4" t="s">
        <v>77</v>
      </c>
      <c r="J6" s="4" t="s">
        <v>98</v>
      </c>
      <c r="K6" s="4" t="s">
        <v>403</v>
      </c>
      <c r="L6" s="4" t="s">
        <v>80</v>
      </c>
      <c r="M6" s="4" t="s">
        <v>255</v>
      </c>
      <c r="N6" s="4" t="s">
        <v>404</v>
      </c>
      <c r="O6" s="4">
        <v>4261</v>
      </c>
      <c r="P6" s="4">
        <v>95896329</v>
      </c>
      <c r="Q6" s="4" t="s">
        <v>405</v>
      </c>
      <c r="R6" s="4">
        <v>2013</v>
      </c>
      <c r="S6" s="4" t="s">
        <v>83</v>
      </c>
      <c r="T6" s="4">
        <v>2016</v>
      </c>
      <c r="U6" s="4">
        <v>1</v>
      </c>
      <c r="V6" s="4" t="s">
        <v>84</v>
      </c>
      <c r="W6" s="4">
        <v>0</v>
      </c>
      <c r="X6" s="4">
        <v>0</v>
      </c>
      <c r="Y6" s="4" t="s">
        <v>137</v>
      </c>
      <c r="Z6" s="4" t="s">
        <v>86</v>
      </c>
      <c r="AA6" s="4" t="s">
        <v>112</v>
      </c>
      <c r="AB6" s="4">
        <v>2016</v>
      </c>
      <c r="AC6" s="4" t="s">
        <v>406</v>
      </c>
      <c r="AD6" s="4">
        <v>0</v>
      </c>
      <c r="AE6" s="4" t="s">
        <v>101</v>
      </c>
      <c r="AF6" s="4">
        <v>1</v>
      </c>
      <c r="AG6" s="4" t="s">
        <v>137</v>
      </c>
      <c r="AH6" s="4" t="s">
        <v>407</v>
      </c>
      <c r="AI6" s="4">
        <v>11.07</v>
      </c>
      <c r="AJ6" s="4">
        <v>0</v>
      </c>
      <c r="AK6" s="4">
        <v>0</v>
      </c>
      <c r="AL6" s="4" t="s">
        <v>91</v>
      </c>
      <c r="AM6" s="4">
        <v>1</v>
      </c>
      <c r="AN6" s="4" t="s">
        <v>102</v>
      </c>
      <c r="AO6" s="4">
        <v>2</v>
      </c>
      <c r="AP6" s="4" t="s">
        <v>137</v>
      </c>
      <c r="AQ6" s="4" t="s">
        <v>408</v>
      </c>
      <c r="AR6" s="4">
        <v>11.91</v>
      </c>
      <c r="AS6" s="4">
        <v>0</v>
      </c>
      <c r="AT6" s="4">
        <v>0</v>
      </c>
      <c r="AU6" s="4" t="s">
        <v>91</v>
      </c>
      <c r="AV6" s="4">
        <v>1</v>
      </c>
      <c r="AW6" s="4" t="s">
        <v>103</v>
      </c>
      <c r="AX6" s="4">
        <v>3</v>
      </c>
      <c r="AY6" s="4" t="s">
        <v>137</v>
      </c>
      <c r="AZ6" s="4" t="s">
        <v>409</v>
      </c>
      <c r="BA6" s="4">
        <v>10.19</v>
      </c>
      <c r="BB6" s="4">
        <v>0</v>
      </c>
      <c r="BC6" s="4">
        <v>0</v>
      </c>
      <c r="BD6" s="4" t="s">
        <v>91</v>
      </c>
      <c r="BE6" s="4">
        <v>0</v>
      </c>
      <c r="BF6" s="4"/>
      <c r="BG6" s="4"/>
      <c r="BH6" s="4"/>
      <c r="BI6" s="4"/>
      <c r="BJ6" s="4"/>
      <c r="BK6" s="4"/>
      <c r="BL6" s="4"/>
      <c r="BM6" s="4"/>
      <c r="BN6" s="4"/>
      <c r="BO6" s="4"/>
      <c r="BP6" s="4">
        <f t="shared" si="0"/>
        <v>0</v>
      </c>
      <c r="BQ6" s="8">
        <f t="shared" si="1"/>
        <v>11.056666666666667</v>
      </c>
      <c r="BR6" s="4">
        <f t="shared" si="2"/>
        <v>0.5</v>
      </c>
      <c r="BS6" s="4">
        <f t="shared" si="3"/>
        <v>0</v>
      </c>
      <c r="BT6" s="9">
        <f t="shared" si="4"/>
        <v>11.556666666666667</v>
      </c>
      <c r="BU6" s="2" t="s">
        <v>95</v>
      </c>
      <c r="BV6" s="2"/>
      <c r="BW6" s="2"/>
      <c r="BX6" s="2"/>
      <c r="BY6" s="2" t="s">
        <v>410</v>
      </c>
      <c r="BZ6" s="2" t="s">
        <v>97</v>
      </c>
      <c r="CA6" s="2"/>
    </row>
    <row r="7" spans="1:79">
      <c r="A7" s="4">
        <v>6</v>
      </c>
      <c r="B7" s="4" t="s">
        <v>326</v>
      </c>
      <c r="C7" s="4">
        <v>11905932</v>
      </c>
      <c r="D7" s="4" t="s">
        <v>327</v>
      </c>
      <c r="E7" s="4" t="s">
        <v>328</v>
      </c>
      <c r="F7" s="4"/>
      <c r="G7" s="4" t="s">
        <v>329</v>
      </c>
      <c r="H7" s="4" t="s">
        <v>330</v>
      </c>
      <c r="I7" s="4" t="s">
        <v>77</v>
      </c>
      <c r="J7" s="4" t="s">
        <v>98</v>
      </c>
      <c r="K7" s="4" t="s">
        <v>331</v>
      </c>
      <c r="L7" s="4" t="s">
        <v>80</v>
      </c>
      <c r="M7" s="4" t="s">
        <v>99</v>
      </c>
      <c r="N7" s="4" t="s">
        <v>332</v>
      </c>
      <c r="O7" s="4">
        <v>3145</v>
      </c>
      <c r="P7" s="4">
        <v>24062554</v>
      </c>
      <c r="Q7" s="4" t="s">
        <v>333</v>
      </c>
      <c r="R7" s="4">
        <v>2013</v>
      </c>
      <c r="S7" s="4" t="s">
        <v>83</v>
      </c>
      <c r="T7" s="4">
        <v>2016</v>
      </c>
      <c r="U7" s="4">
        <v>0</v>
      </c>
      <c r="V7" s="4" t="s">
        <v>84</v>
      </c>
      <c r="W7" s="4">
        <v>0</v>
      </c>
      <c r="X7" s="4">
        <v>0</v>
      </c>
      <c r="Y7" s="4" t="s">
        <v>137</v>
      </c>
      <c r="Z7" s="4" t="s">
        <v>86</v>
      </c>
      <c r="AA7" s="4" t="s">
        <v>112</v>
      </c>
      <c r="AB7" s="4">
        <v>2016</v>
      </c>
      <c r="AC7" s="4"/>
      <c r="AD7" s="4">
        <v>0</v>
      </c>
      <c r="AE7" s="4" t="s">
        <v>101</v>
      </c>
      <c r="AF7" s="4">
        <v>1</v>
      </c>
      <c r="AG7" s="4" t="s">
        <v>137</v>
      </c>
      <c r="AH7" s="4" t="s">
        <v>334</v>
      </c>
      <c r="AI7" s="4">
        <v>10.63</v>
      </c>
      <c r="AJ7" s="4">
        <v>0</v>
      </c>
      <c r="AK7" s="4">
        <v>0</v>
      </c>
      <c r="AL7" s="4" t="s">
        <v>91</v>
      </c>
      <c r="AM7" s="4">
        <v>0</v>
      </c>
      <c r="AN7" s="4" t="s">
        <v>102</v>
      </c>
      <c r="AO7" s="4">
        <v>2</v>
      </c>
      <c r="AP7" s="4" t="s">
        <v>137</v>
      </c>
      <c r="AQ7" s="4" t="s">
        <v>334</v>
      </c>
      <c r="AR7" s="4">
        <v>11.57</v>
      </c>
      <c r="AS7" s="4">
        <v>0</v>
      </c>
      <c r="AT7" s="4">
        <v>0</v>
      </c>
      <c r="AU7" s="4" t="s">
        <v>91</v>
      </c>
      <c r="AV7" s="4">
        <v>1</v>
      </c>
      <c r="AW7" s="4" t="s">
        <v>103</v>
      </c>
      <c r="AX7" s="4">
        <v>3</v>
      </c>
      <c r="AY7" s="4" t="s">
        <v>137</v>
      </c>
      <c r="AZ7" s="4" t="s">
        <v>334</v>
      </c>
      <c r="BA7" s="4">
        <v>10.33</v>
      </c>
      <c r="BB7" s="4">
        <v>0</v>
      </c>
      <c r="BC7" s="4">
        <v>0</v>
      </c>
      <c r="BD7" s="4" t="s">
        <v>91</v>
      </c>
      <c r="BE7" s="4">
        <v>1</v>
      </c>
      <c r="BF7" s="4"/>
      <c r="BG7" s="4"/>
      <c r="BH7" s="4"/>
      <c r="BI7" s="4"/>
      <c r="BJ7" s="4"/>
      <c r="BK7" s="4"/>
      <c r="BL7" s="4"/>
      <c r="BM7" s="4"/>
      <c r="BN7" s="4"/>
      <c r="BO7" s="4"/>
      <c r="BP7" s="4">
        <f t="shared" si="0"/>
        <v>0</v>
      </c>
      <c r="BQ7" s="8">
        <f t="shared" si="1"/>
        <v>10.843333333333334</v>
      </c>
      <c r="BR7" s="4">
        <f t="shared" si="2"/>
        <v>0.5</v>
      </c>
      <c r="BS7" s="4">
        <f t="shared" si="3"/>
        <v>0</v>
      </c>
      <c r="BT7" s="9">
        <f t="shared" si="4"/>
        <v>11.343333333333334</v>
      </c>
      <c r="BU7" s="2" t="s">
        <v>95</v>
      </c>
      <c r="BV7" s="2" t="s">
        <v>123</v>
      </c>
      <c r="BW7" s="2"/>
      <c r="BX7" s="2"/>
      <c r="BY7" s="2" t="s">
        <v>335</v>
      </c>
      <c r="BZ7" s="2" t="s">
        <v>97</v>
      </c>
      <c r="CA7" s="2"/>
    </row>
    <row r="8" spans="1:79">
      <c r="A8" s="4">
        <v>7</v>
      </c>
      <c r="B8" s="4" t="s">
        <v>104</v>
      </c>
      <c r="C8" s="4">
        <v>11882626</v>
      </c>
      <c r="D8" s="4" t="s">
        <v>105</v>
      </c>
      <c r="E8" s="4" t="s">
        <v>106</v>
      </c>
      <c r="F8" s="4"/>
      <c r="G8" s="4" t="s">
        <v>107</v>
      </c>
      <c r="H8" s="4" t="s">
        <v>99</v>
      </c>
      <c r="I8" s="4" t="s">
        <v>77</v>
      </c>
      <c r="J8" s="4" t="s">
        <v>98</v>
      </c>
      <c r="K8" s="4" t="s">
        <v>108</v>
      </c>
      <c r="L8" s="4" t="s">
        <v>80</v>
      </c>
      <c r="M8" s="4" t="s">
        <v>99</v>
      </c>
      <c r="N8" s="4" t="s">
        <v>109</v>
      </c>
      <c r="O8" s="4">
        <v>3145</v>
      </c>
      <c r="P8" s="4">
        <v>25537788</v>
      </c>
      <c r="Q8" s="4" t="s">
        <v>110</v>
      </c>
      <c r="R8" s="4">
        <v>2012</v>
      </c>
      <c r="S8" s="4" t="s">
        <v>111</v>
      </c>
      <c r="T8" s="4">
        <v>2015</v>
      </c>
      <c r="U8" s="4">
        <v>0</v>
      </c>
      <c r="V8" s="4" t="s">
        <v>84</v>
      </c>
      <c r="W8" s="4">
        <v>0</v>
      </c>
      <c r="X8" s="4">
        <v>0</v>
      </c>
      <c r="Y8" s="4" t="s">
        <v>85</v>
      </c>
      <c r="Z8" s="4" t="s">
        <v>86</v>
      </c>
      <c r="AA8" s="4" t="s">
        <v>112</v>
      </c>
      <c r="AB8" s="4">
        <v>2015</v>
      </c>
      <c r="AC8" s="4"/>
      <c r="AD8" s="4">
        <v>0</v>
      </c>
      <c r="AE8" s="4" t="s">
        <v>113</v>
      </c>
      <c r="AF8" s="4">
        <v>1</v>
      </c>
      <c r="AG8" s="4" t="s">
        <v>85</v>
      </c>
      <c r="AH8" s="4" t="s">
        <v>114</v>
      </c>
      <c r="AI8" s="4">
        <v>10.96</v>
      </c>
      <c r="AJ8" s="4">
        <v>0</v>
      </c>
      <c r="AK8" s="4">
        <v>0</v>
      </c>
      <c r="AL8" s="4" t="s">
        <v>115</v>
      </c>
      <c r="AM8" s="4">
        <v>1</v>
      </c>
      <c r="AN8" s="4" t="s">
        <v>101</v>
      </c>
      <c r="AO8" s="4">
        <v>2</v>
      </c>
      <c r="AP8" s="4" t="s">
        <v>85</v>
      </c>
      <c r="AQ8" s="4" t="s">
        <v>114</v>
      </c>
      <c r="AR8" s="4">
        <v>10.28</v>
      </c>
      <c r="AS8" s="4">
        <v>0</v>
      </c>
      <c r="AT8" s="4">
        <v>0</v>
      </c>
      <c r="AU8" s="4" t="s">
        <v>115</v>
      </c>
      <c r="AV8" s="4">
        <v>1</v>
      </c>
      <c r="AW8" s="4" t="s">
        <v>102</v>
      </c>
      <c r="AX8" s="4">
        <v>3</v>
      </c>
      <c r="AY8" s="4" t="s">
        <v>85</v>
      </c>
      <c r="AZ8" s="4" t="s">
        <v>114</v>
      </c>
      <c r="BA8" s="4">
        <v>10.39</v>
      </c>
      <c r="BB8" s="4">
        <v>0</v>
      </c>
      <c r="BC8" s="4">
        <v>0</v>
      </c>
      <c r="BD8" s="4" t="s">
        <v>115</v>
      </c>
      <c r="BE8" s="4">
        <v>1</v>
      </c>
      <c r="BF8" s="4"/>
      <c r="BG8" s="4"/>
      <c r="BH8" s="4"/>
      <c r="BI8" s="4"/>
      <c r="BJ8" s="4"/>
      <c r="BK8" s="4"/>
      <c r="BL8" s="4"/>
      <c r="BM8" s="4"/>
      <c r="BN8" s="4"/>
      <c r="BO8" s="4"/>
      <c r="BP8" s="4">
        <f t="shared" si="0"/>
        <v>0</v>
      </c>
      <c r="BQ8" s="8">
        <f t="shared" si="1"/>
        <v>10.543333333333335</v>
      </c>
      <c r="BR8" s="4">
        <f t="shared" si="2"/>
        <v>0.75</v>
      </c>
      <c r="BS8" s="4">
        <f t="shared" si="3"/>
        <v>0</v>
      </c>
      <c r="BT8" s="9">
        <f t="shared" si="4"/>
        <v>11.293333333333335</v>
      </c>
      <c r="BU8" s="2" t="s">
        <v>95</v>
      </c>
      <c r="BV8" s="2" t="s">
        <v>116</v>
      </c>
      <c r="BW8" s="2"/>
      <c r="BX8" s="2"/>
      <c r="BY8" s="2" t="s">
        <v>117</v>
      </c>
      <c r="BZ8" s="2" t="s">
        <v>97</v>
      </c>
      <c r="CA8" s="2"/>
    </row>
    <row r="9" spans="1:79">
      <c r="A9" s="4">
        <v>8</v>
      </c>
      <c r="B9" s="4" t="s">
        <v>373</v>
      </c>
      <c r="C9" s="4">
        <v>11056636</v>
      </c>
      <c r="D9" s="4" t="s">
        <v>374</v>
      </c>
      <c r="E9" s="4" t="s">
        <v>375</v>
      </c>
      <c r="F9" s="4"/>
      <c r="G9" s="4" t="s">
        <v>376</v>
      </c>
      <c r="H9" s="4" t="s">
        <v>297</v>
      </c>
      <c r="I9" s="4" t="s">
        <v>77</v>
      </c>
      <c r="J9" s="4" t="s">
        <v>78</v>
      </c>
      <c r="K9" s="4" t="s">
        <v>377</v>
      </c>
      <c r="L9" s="4" t="s">
        <v>80</v>
      </c>
      <c r="M9" s="4" t="s">
        <v>81</v>
      </c>
      <c r="N9" s="4" t="s">
        <v>81</v>
      </c>
      <c r="O9" s="4">
        <v>3068</v>
      </c>
      <c r="P9" s="4">
        <v>55234254</v>
      </c>
      <c r="Q9" s="4" t="s">
        <v>378</v>
      </c>
      <c r="R9" s="4">
        <v>2013</v>
      </c>
      <c r="S9" s="4" t="s">
        <v>83</v>
      </c>
      <c r="T9" s="4">
        <v>2016</v>
      </c>
      <c r="U9" s="4">
        <v>0</v>
      </c>
      <c r="V9" s="4" t="s">
        <v>84</v>
      </c>
      <c r="W9" s="4">
        <v>0</v>
      </c>
      <c r="X9" s="4">
        <v>0</v>
      </c>
      <c r="Y9" s="4" t="s">
        <v>324</v>
      </c>
      <c r="Z9" s="4" t="s">
        <v>86</v>
      </c>
      <c r="AA9" s="4" t="s">
        <v>112</v>
      </c>
      <c r="AB9" s="4">
        <v>2016</v>
      </c>
      <c r="AC9" s="4" t="s">
        <v>379</v>
      </c>
      <c r="AD9" s="4">
        <v>0</v>
      </c>
      <c r="AE9" s="4" t="s">
        <v>101</v>
      </c>
      <c r="AF9" s="4">
        <v>1</v>
      </c>
      <c r="AG9" s="4" t="s">
        <v>324</v>
      </c>
      <c r="AH9" s="4" t="s">
        <v>221</v>
      </c>
      <c r="AI9" s="4">
        <v>11.36</v>
      </c>
      <c r="AJ9" s="4">
        <v>0</v>
      </c>
      <c r="AK9" s="4">
        <v>0</v>
      </c>
      <c r="AL9" s="4" t="s">
        <v>91</v>
      </c>
      <c r="AM9" s="4">
        <v>1</v>
      </c>
      <c r="AN9" s="4" t="s">
        <v>102</v>
      </c>
      <c r="AO9" s="4">
        <v>2</v>
      </c>
      <c r="AP9" s="4" t="s">
        <v>324</v>
      </c>
      <c r="AQ9" s="4" t="s">
        <v>160</v>
      </c>
      <c r="AR9" s="4">
        <v>10.82</v>
      </c>
      <c r="AS9" s="4">
        <v>0</v>
      </c>
      <c r="AT9" s="4">
        <v>0</v>
      </c>
      <c r="AU9" s="4" t="s">
        <v>91</v>
      </c>
      <c r="AV9" s="4">
        <v>1</v>
      </c>
      <c r="AW9" s="4" t="s">
        <v>103</v>
      </c>
      <c r="AX9" s="4">
        <v>3</v>
      </c>
      <c r="AY9" s="4" t="s">
        <v>324</v>
      </c>
      <c r="AZ9" s="4" t="s">
        <v>221</v>
      </c>
      <c r="BA9" s="4">
        <v>10.130000000000001</v>
      </c>
      <c r="BB9" s="4">
        <v>0</v>
      </c>
      <c r="BC9" s="4">
        <v>0</v>
      </c>
      <c r="BD9" s="4" t="s">
        <v>91</v>
      </c>
      <c r="BE9" s="4">
        <v>0</v>
      </c>
      <c r="BF9" s="4"/>
      <c r="BG9" s="4"/>
      <c r="BH9" s="4"/>
      <c r="BI9" s="4"/>
      <c r="BJ9" s="4"/>
      <c r="BK9" s="4"/>
      <c r="BL9" s="4"/>
      <c r="BM9" s="4"/>
      <c r="BN9" s="4"/>
      <c r="BO9" s="4"/>
      <c r="BP9" s="4">
        <f t="shared" si="0"/>
        <v>0</v>
      </c>
      <c r="BQ9" s="8">
        <f t="shared" si="1"/>
        <v>10.770000000000001</v>
      </c>
      <c r="BR9" s="4">
        <f t="shared" si="2"/>
        <v>0.5</v>
      </c>
      <c r="BS9" s="4">
        <f t="shared" si="3"/>
        <v>0</v>
      </c>
      <c r="BT9" s="9">
        <f t="shared" si="4"/>
        <v>11.270000000000001</v>
      </c>
      <c r="BU9" s="2" t="s">
        <v>95</v>
      </c>
      <c r="BV9" s="2" t="s">
        <v>116</v>
      </c>
      <c r="BW9" s="2"/>
      <c r="BX9" s="2"/>
      <c r="BY9" s="2" t="s">
        <v>380</v>
      </c>
      <c r="BZ9" s="2" t="s">
        <v>381</v>
      </c>
      <c r="CA9" s="2"/>
    </row>
    <row r="10" spans="1:79">
      <c r="A10" s="4">
        <v>9</v>
      </c>
      <c r="B10" s="4" t="s">
        <v>302</v>
      </c>
      <c r="C10" s="4">
        <v>9439348</v>
      </c>
      <c r="D10" s="4" t="s">
        <v>303</v>
      </c>
      <c r="E10" s="4" t="s">
        <v>304</v>
      </c>
      <c r="F10" s="4"/>
      <c r="G10" s="4" t="s">
        <v>305</v>
      </c>
      <c r="H10" s="4" t="s">
        <v>306</v>
      </c>
      <c r="I10" s="4" t="s">
        <v>77</v>
      </c>
      <c r="J10" s="4" t="s">
        <v>98</v>
      </c>
      <c r="K10" s="4" t="s">
        <v>307</v>
      </c>
      <c r="L10" s="4" t="s">
        <v>80</v>
      </c>
      <c r="M10" s="4" t="s">
        <v>168</v>
      </c>
      <c r="N10" s="4" t="s">
        <v>306</v>
      </c>
      <c r="O10" s="4">
        <v>5110</v>
      </c>
      <c r="P10" s="4">
        <v>24482842</v>
      </c>
      <c r="Q10" s="4" t="s">
        <v>308</v>
      </c>
      <c r="R10" s="4">
        <v>2013</v>
      </c>
      <c r="S10" s="4" t="s">
        <v>83</v>
      </c>
      <c r="T10" s="4">
        <v>2016</v>
      </c>
      <c r="U10" s="4">
        <v>0</v>
      </c>
      <c r="V10" s="4" t="s">
        <v>84</v>
      </c>
      <c r="W10" s="4">
        <v>0</v>
      </c>
      <c r="X10" s="4">
        <v>1</v>
      </c>
      <c r="Y10" s="4" t="s">
        <v>85</v>
      </c>
      <c r="Z10" s="4" t="s">
        <v>86</v>
      </c>
      <c r="AA10" s="4" t="s">
        <v>112</v>
      </c>
      <c r="AB10" s="4">
        <v>2016</v>
      </c>
      <c r="AC10" s="4" t="s">
        <v>309</v>
      </c>
      <c r="AD10" s="4">
        <v>0</v>
      </c>
      <c r="AE10" s="4" t="s">
        <v>101</v>
      </c>
      <c r="AF10" s="4">
        <v>1</v>
      </c>
      <c r="AG10" s="4" t="s">
        <v>85</v>
      </c>
      <c r="AH10" s="4" t="s">
        <v>90</v>
      </c>
      <c r="AI10" s="4">
        <v>11.25</v>
      </c>
      <c r="AJ10" s="4">
        <v>0</v>
      </c>
      <c r="AK10" s="4">
        <v>0</v>
      </c>
      <c r="AL10" s="4" t="s">
        <v>91</v>
      </c>
      <c r="AM10" s="4">
        <v>1</v>
      </c>
      <c r="AN10" s="4" t="s">
        <v>102</v>
      </c>
      <c r="AO10" s="4">
        <v>2</v>
      </c>
      <c r="AP10" s="4" t="s">
        <v>85</v>
      </c>
      <c r="AQ10" s="4" t="s">
        <v>90</v>
      </c>
      <c r="AR10" s="4">
        <v>10.01</v>
      </c>
      <c r="AS10" s="4">
        <v>0</v>
      </c>
      <c r="AT10" s="4">
        <v>0</v>
      </c>
      <c r="AU10" s="4" t="s">
        <v>91</v>
      </c>
      <c r="AV10" s="4">
        <v>1</v>
      </c>
      <c r="AW10" s="4" t="s">
        <v>103</v>
      </c>
      <c r="AX10" s="4">
        <v>3</v>
      </c>
      <c r="AY10" s="4" t="s">
        <v>85</v>
      </c>
      <c r="AZ10" s="4" t="s">
        <v>90</v>
      </c>
      <c r="BA10" s="4">
        <v>10.16</v>
      </c>
      <c r="BB10" s="4">
        <v>0</v>
      </c>
      <c r="BC10" s="4">
        <v>0</v>
      </c>
      <c r="BD10" s="4" t="s">
        <v>91</v>
      </c>
      <c r="BE10" s="4">
        <v>1</v>
      </c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>
        <f t="shared" si="0"/>
        <v>0</v>
      </c>
      <c r="BQ10" s="8">
        <f t="shared" si="1"/>
        <v>10.473333333333334</v>
      </c>
      <c r="BR10" s="4">
        <f t="shared" si="2"/>
        <v>0.75</v>
      </c>
      <c r="BS10" s="4">
        <f t="shared" si="3"/>
        <v>0</v>
      </c>
      <c r="BT10" s="9">
        <f t="shared" si="4"/>
        <v>11.223333333333334</v>
      </c>
      <c r="BU10" s="2" t="s">
        <v>95</v>
      </c>
      <c r="BV10" s="2" t="s">
        <v>310</v>
      </c>
      <c r="BW10" s="2"/>
      <c r="BX10" s="2"/>
      <c r="BY10" s="2" t="s">
        <v>311</v>
      </c>
      <c r="BZ10" s="2" t="s">
        <v>97</v>
      </c>
      <c r="CA10" s="2"/>
    </row>
    <row r="11" spans="1:79">
      <c r="A11" s="4">
        <v>10</v>
      </c>
      <c r="B11" s="4" t="s">
        <v>489</v>
      </c>
      <c r="C11" s="4">
        <v>9442591</v>
      </c>
      <c r="D11" s="4" t="s">
        <v>490</v>
      </c>
      <c r="E11" s="4" t="s">
        <v>491</v>
      </c>
      <c r="F11" s="4"/>
      <c r="G11" s="4" t="s">
        <v>492</v>
      </c>
      <c r="H11" s="4" t="s">
        <v>493</v>
      </c>
      <c r="I11" s="4" t="s">
        <v>77</v>
      </c>
      <c r="J11" s="4" t="s">
        <v>98</v>
      </c>
      <c r="K11" s="4" t="s">
        <v>494</v>
      </c>
      <c r="L11" s="4" t="s">
        <v>80</v>
      </c>
      <c r="M11" s="4" t="s">
        <v>168</v>
      </c>
      <c r="N11" s="4" t="s">
        <v>493</v>
      </c>
      <c r="O11" s="4">
        <v>5190</v>
      </c>
      <c r="P11" s="4">
        <v>21599007</v>
      </c>
      <c r="Q11" s="4" t="s">
        <v>495</v>
      </c>
      <c r="R11" s="4">
        <v>2013</v>
      </c>
      <c r="S11" s="4" t="s">
        <v>83</v>
      </c>
      <c r="T11" s="4">
        <v>2016</v>
      </c>
      <c r="U11" s="4">
        <v>0</v>
      </c>
      <c r="V11" s="4" t="s">
        <v>84</v>
      </c>
      <c r="W11" s="4">
        <v>0</v>
      </c>
      <c r="X11" s="4">
        <v>0</v>
      </c>
      <c r="Y11" s="4" t="s">
        <v>85</v>
      </c>
      <c r="Z11" s="4" t="s">
        <v>86</v>
      </c>
      <c r="AA11" s="4" t="s">
        <v>112</v>
      </c>
      <c r="AB11" s="4">
        <v>2016</v>
      </c>
      <c r="AC11" s="4" t="s">
        <v>496</v>
      </c>
      <c r="AD11" s="4">
        <v>0</v>
      </c>
      <c r="AE11" s="4" t="s">
        <v>101</v>
      </c>
      <c r="AF11" s="4">
        <v>1</v>
      </c>
      <c r="AG11" s="4" t="s">
        <v>85</v>
      </c>
      <c r="AH11" s="4" t="s">
        <v>334</v>
      </c>
      <c r="AI11" s="4">
        <v>10.61</v>
      </c>
      <c r="AJ11" s="4">
        <v>0</v>
      </c>
      <c r="AK11" s="4">
        <v>0</v>
      </c>
      <c r="AL11" s="4" t="s">
        <v>91</v>
      </c>
      <c r="AM11" s="4">
        <v>1</v>
      </c>
      <c r="AN11" s="4" t="s">
        <v>102</v>
      </c>
      <c r="AO11" s="4">
        <v>2</v>
      </c>
      <c r="AP11" s="4" t="s">
        <v>85</v>
      </c>
      <c r="AQ11" s="4" t="s">
        <v>334</v>
      </c>
      <c r="AR11" s="4">
        <v>10.42</v>
      </c>
      <c r="AS11" s="4">
        <v>0</v>
      </c>
      <c r="AT11" s="4">
        <v>0</v>
      </c>
      <c r="AU11" s="4" t="s">
        <v>91</v>
      </c>
      <c r="AV11" s="4">
        <v>1</v>
      </c>
      <c r="AW11" s="4" t="s">
        <v>103</v>
      </c>
      <c r="AX11" s="4">
        <v>3</v>
      </c>
      <c r="AY11" s="4" t="s">
        <v>85</v>
      </c>
      <c r="AZ11" s="4" t="s">
        <v>334</v>
      </c>
      <c r="BA11" s="4">
        <v>10.16</v>
      </c>
      <c r="BB11" s="4">
        <v>0</v>
      </c>
      <c r="BC11" s="4">
        <v>0</v>
      </c>
      <c r="BD11" s="4" t="s">
        <v>91</v>
      </c>
      <c r="BE11" s="4">
        <v>1</v>
      </c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>
        <f t="shared" si="0"/>
        <v>0</v>
      </c>
      <c r="BQ11" s="8">
        <f t="shared" si="1"/>
        <v>10.396666666666667</v>
      </c>
      <c r="BR11" s="4">
        <f t="shared" si="2"/>
        <v>0.75</v>
      </c>
      <c r="BS11" s="4">
        <f t="shared" si="3"/>
        <v>0</v>
      </c>
      <c r="BT11" s="9">
        <f t="shared" si="4"/>
        <v>11.146666666666667</v>
      </c>
      <c r="BU11" s="2" t="s">
        <v>95</v>
      </c>
      <c r="BV11" s="2" t="s">
        <v>173</v>
      </c>
      <c r="BW11" s="2"/>
      <c r="BX11" s="2"/>
      <c r="BY11" s="2" t="s">
        <v>497</v>
      </c>
      <c r="BZ11" s="2" t="s">
        <v>97</v>
      </c>
      <c r="CA11" s="2"/>
    </row>
    <row r="12" spans="1:79">
      <c r="A12" s="4">
        <v>11</v>
      </c>
      <c r="B12" s="4" t="s">
        <v>141</v>
      </c>
      <c r="C12" s="4">
        <v>12802224</v>
      </c>
      <c r="D12" s="4" t="s">
        <v>142</v>
      </c>
      <c r="E12" s="4" t="s">
        <v>143</v>
      </c>
      <c r="F12" s="4"/>
      <c r="G12" s="4" t="s">
        <v>144</v>
      </c>
      <c r="H12" s="4" t="s">
        <v>145</v>
      </c>
      <c r="I12" s="4" t="s">
        <v>77</v>
      </c>
      <c r="J12" s="4" t="s">
        <v>78</v>
      </c>
      <c r="K12" s="4" t="s">
        <v>146</v>
      </c>
      <c r="L12" s="4" t="s">
        <v>80</v>
      </c>
      <c r="M12" s="4" t="s">
        <v>145</v>
      </c>
      <c r="N12" s="4" t="s">
        <v>145</v>
      </c>
      <c r="O12" s="4">
        <v>4002</v>
      </c>
      <c r="P12" s="4">
        <v>52114409</v>
      </c>
      <c r="Q12" s="4" t="s">
        <v>147</v>
      </c>
      <c r="R12" s="4">
        <v>2013</v>
      </c>
      <c r="S12" s="4" t="s">
        <v>83</v>
      </c>
      <c r="T12" s="4">
        <v>2016</v>
      </c>
      <c r="U12" s="4">
        <v>0</v>
      </c>
      <c r="V12" s="4" t="s">
        <v>84</v>
      </c>
      <c r="W12" s="4">
        <v>0</v>
      </c>
      <c r="X12" s="4">
        <v>0</v>
      </c>
      <c r="Y12" s="4" t="s">
        <v>85</v>
      </c>
      <c r="Z12" s="4" t="s">
        <v>86</v>
      </c>
      <c r="AA12" s="4" t="s">
        <v>112</v>
      </c>
      <c r="AB12" s="4">
        <v>2016</v>
      </c>
      <c r="AC12" s="4"/>
      <c r="AD12" s="4">
        <v>0</v>
      </c>
      <c r="AE12" s="4" t="s">
        <v>101</v>
      </c>
      <c r="AF12" s="4">
        <v>1</v>
      </c>
      <c r="AG12" s="4" t="s">
        <v>85</v>
      </c>
      <c r="AH12" s="4">
        <v>36</v>
      </c>
      <c r="AI12" s="4">
        <v>10.88</v>
      </c>
      <c r="AJ12" s="4">
        <v>0</v>
      </c>
      <c r="AK12" s="4">
        <v>0</v>
      </c>
      <c r="AL12" s="4" t="s">
        <v>91</v>
      </c>
      <c r="AM12" s="4">
        <v>1</v>
      </c>
      <c r="AN12" s="4" t="s">
        <v>102</v>
      </c>
      <c r="AO12" s="4">
        <v>2</v>
      </c>
      <c r="AP12" s="4" t="s">
        <v>85</v>
      </c>
      <c r="AQ12" s="4">
        <v>31</v>
      </c>
      <c r="AR12" s="4">
        <v>10.16</v>
      </c>
      <c r="AS12" s="4">
        <v>0</v>
      </c>
      <c r="AT12" s="4">
        <v>0</v>
      </c>
      <c r="AU12" s="4" t="s">
        <v>91</v>
      </c>
      <c r="AV12" s="4">
        <v>1</v>
      </c>
      <c r="AW12" s="4" t="s">
        <v>103</v>
      </c>
      <c r="AX12" s="4">
        <v>3</v>
      </c>
      <c r="AY12" s="4" t="s">
        <v>85</v>
      </c>
      <c r="AZ12" s="4">
        <v>46</v>
      </c>
      <c r="BA12" s="4">
        <v>10.76</v>
      </c>
      <c r="BB12" s="4">
        <v>0</v>
      </c>
      <c r="BC12" s="4">
        <v>0</v>
      </c>
      <c r="BD12" s="4" t="s">
        <v>91</v>
      </c>
      <c r="BE12" s="4">
        <v>0</v>
      </c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>
        <f t="shared" si="0"/>
        <v>0</v>
      </c>
      <c r="BQ12" s="8">
        <f t="shared" si="1"/>
        <v>10.600000000000001</v>
      </c>
      <c r="BR12" s="4">
        <f t="shared" si="2"/>
        <v>0.5</v>
      </c>
      <c r="BS12" s="4">
        <f t="shared" si="3"/>
        <v>0</v>
      </c>
      <c r="BT12" s="9">
        <f t="shared" si="4"/>
        <v>11.100000000000001</v>
      </c>
      <c r="BU12" s="2" t="s">
        <v>95</v>
      </c>
      <c r="BV12" s="2"/>
      <c r="BW12" s="2"/>
      <c r="BX12" s="2"/>
      <c r="BY12" s="2" t="s">
        <v>148</v>
      </c>
      <c r="BZ12" s="2" t="s">
        <v>97</v>
      </c>
      <c r="CA12" s="2"/>
    </row>
    <row r="13" spans="1:79">
      <c r="A13" s="4">
        <v>12</v>
      </c>
      <c r="B13" s="4" t="s">
        <v>212</v>
      </c>
      <c r="C13" s="4">
        <v>9988578</v>
      </c>
      <c r="D13" s="4" t="s">
        <v>213</v>
      </c>
      <c r="E13" s="4" t="s">
        <v>214</v>
      </c>
      <c r="F13" s="4"/>
      <c r="G13" s="4" t="s">
        <v>215</v>
      </c>
      <c r="H13" s="4" t="s">
        <v>216</v>
      </c>
      <c r="I13" s="4" t="s">
        <v>77</v>
      </c>
      <c r="J13" s="4" t="s">
        <v>98</v>
      </c>
      <c r="K13" s="4" t="s">
        <v>217</v>
      </c>
      <c r="L13" s="4" t="s">
        <v>80</v>
      </c>
      <c r="M13" s="4" t="s">
        <v>136</v>
      </c>
      <c r="N13" s="4" t="s">
        <v>218</v>
      </c>
      <c r="O13" s="4">
        <v>2192</v>
      </c>
      <c r="P13" s="4">
        <v>97241246</v>
      </c>
      <c r="Q13" s="4" t="s">
        <v>219</v>
      </c>
      <c r="R13" s="4">
        <v>2013</v>
      </c>
      <c r="S13" s="4" t="s">
        <v>83</v>
      </c>
      <c r="T13" s="4">
        <v>2016</v>
      </c>
      <c r="U13" s="4">
        <v>0</v>
      </c>
      <c r="V13" s="4" t="s">
        <v>84</v>
      </c>
      <c r="W13" s="4">
        <v>0</v>
      </c>
      <c r="X13" s="4">
        <v>0</v>
      </c>
      <c r="Y13" s="4" t="s">
        <v>137</v>
      </c>
      <c r="Z13" s="4" t="s">
        <v>86</v>
      </c>
      <c r="AA13" s="4" t="s">
        <v>112</v>
      </c>
      <c r="AB13" s="4">
        <v>2016</v>
      </c>
      <c r="AC13" s="4" t="s">
        <v>220</v>
      </c>
      <c r="AD13" s="4">
        <v>0</v>
      </c>
      <c r="AE13" s="4" t="s">
        <v>101</v>
      </c>
      <c r="AF13" s="4">
        <v>1</v>
      </c>
      <c r="AG13" s="4" t="s">
        <v>137</v>
      </c>
      <c r="AH13" s="4" t="s">
        <v>221</v>
      </c>
      <c r="AI13" s="4">
        <v>10.039999999999999</v>
      </c>
      <c r="AJ13" s="4">
        <v>0</v>
      </c>
      <c r="AK13" s="4">
        <v>0</v>
      </c>
      <c r="AL13" s="4" t="s">
        <v>91</v>
      </c>
      <c r="AM13" s="4">
        <v>0</v>
      </c>
      <c r="AN13" s="4" t="s">
        <v>102</v>
      </c>
      <c r="AO13" s="4">
        <v>2</v>
      </c>
      <c r="AP13" s="4" t="s">
        <v>137</v>
      </c>
      <c r="AQ13" s="4" t="s">
        <v>221</v>
      </c>
      <c r="AR13" s="4">
        <v>11.25</v>
      </c>
      <c r="AS13" s="4">
        <v>0</v>
      </c>
      <c r="AT13" s="4">
        <v>0</v>
      </c>
      <c r="AU13" s="4" t="s">
        <v>91</v>
      </c>
      <c r="AV13" s="4">
        <v>1</v>
      </c>
      <c r="AW13" s="4" t="s">
        <v>103</v>
      </c>
      <c r="AX13" s="4">
        <v>3</v>
      </c>
      <c r="AY13" s="4" t="s">
        <v>137</v>
      </c>
      <c r="AZ13" s="4" t="s">
        <v>221</v>
      </c>
      <c r="BA13" s="4">
        <v>10.4</v>
      </c>
      <c r="BB13" s="4">
        <v>0</v>
      </c>
      <c r="BC13" s="4">
        <v>0</v>
      </c>
      <c r="BD13" s="4" t="s">
        <v>91</v>
      </c>
      <c r="BE13" s="4">
        <v>1</v>
      </c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>
        <f t="shared" si="0"/>
        <v>0</v>
      </c>
      <c r="BQ13" s="8">
        <f t="shared" si="1"/>
        <v>10.563333333333333</v>
      </c>
      <c r="BR13" s="4">
        <f t="shared" si="2"/>
        <v>0.5</v>
      </c>
      <c r="BS13" s="4">
        <f t="shared" si="3"/>
        <v>0</v>
      </c>
      <c r="BT13" s="9">
        <f t="shared" si="4"/>
        <v>11.063333333333333</v>
      </c>
      <c r="BU13" s="2" t="s">
        <v>95</v>
      </c>
      <c r="BV13" s="2" t="s">
        <v>116</v>
      </c>
      <c r="BW13" s="2"/>
      <c r="BX13" s="2"/>
      <c r="BY13" s="2" t="s">
        <v>222</v>
      </c>
      <c r="BZ13" s="2" t="s">
        <v>223</v>
      </c>
      <c r="CA13" s="2"/>
    </row>
    <row r="14" spans="1:79">
      <c r="A14" s="4">
        <v>13</v>
      </c>
      <c r="B14" s="4" t="s">
        <v>236</v>
      </c>
      <c r="C14" s="4">
        <v>13400667</v>
      </c>
      <c r="D14" s="4" t="s">
        <v>237</v>
      </c>
      <c r="E14" s="4" t="s">
        <v>238</v>
      </c>
      <c r="F14" s="4"/>
      <c r="G14" s="4" t="s">
        <v>239</v>
      </c>
      <c r="H14" s="4" t="s">
        <v>240</v>
      </c>
      <c r="I14" s="4" t="s">
        <v>77</v>
      </c>
      <c r="J14" s="4" t="s">
        <v>78</v>
      </c>
      <c r="K14" s="4" t="s">
        <v>241</v>
      </c>
      <c r="L14" s="4" t="s">
        <v>80</v>
      </c>
      <c r="M14" s="4" t="s">
        <v>155</v>
      </c>
      <c r="N14" s="4" t="s">
        <v>242</v>
      </c>
      <c r="O14" s="4">
        <v>4100</v>
      </c>
      <c r="P14" s="4">
        <v>54255662</v>
      </c>
      <c r="Q14" s="4" t="s">
        <v>243</v>
      </c>
      <c r="R14" s="4">
        <v>2012</v>
      </c>
      <c r="S14" s="4" t="s">
        <v>83</v>
      </c>
      <c r="T14" s="4">
        <v>2016</v>
      </c>
      <c r="U14" s="4">
        <v>1</v>
      </c>
      <c r="V14" s="4" t="s">
        <v>84</v>
      </c>
      <c r="W14" s="4">
        <v>0</v>
      </c>
      <c r="X14" s="4">
        <v>0</v>
      </c>
      <c r="Y14" s="4" t="s">
        <v>137</v>
      </c>
      <c r="Z14" s="4" t="s">
        <v>86</v>
      </c>
      <c r="AA14" s="4" t="s">
        <v>112</v>
      </c>
      <c r="AB14" s="4">
        <v>2016</v>
      </c>
      <c r="AC14" s="4"/>
      <c r="AD14" s="4">
        <v>0</v>
      </c>
      <c r="AE14" s="4" t="s">
        <v>101</v>
      </c>
      <c r="AF14" s="4">
        <v>1</v>
      </c>
      <c r="AG14" s="4" t="s">
        <v>137</v>
      </c>
      <c r="AH14" s="4" t="s">
        <v>244</v>
      </c>
      <c r="AI14" s="4">
        <v>11.18</v>
      </c>
      <c r="AJ14" s="4">
        <v>0</v>
      </c>
      <c r="AK14" s="4">
        <v>1</v>
      </c>
      <c r="AL14" s="4" t="s">
        <v>91</v>
      </c>
      <c r="AM14" s="4">
        <v>1</v>
      </c>
      <c r="AN14" s="4" t="s">
        <v>102</v>
      </c>
      <c r="AO14" s="4">
        <v>2</v>
      </c>
      <c r="AP14" s="4" t="s">
        <v>137</v>
      </c>
      <c r="AQ14" s="4" t="s">
        <v>245</v>
      </c>
      <c r="AR14" s="4">
        <v>10.86</v>
      </c>
      <c r="AS14" s="4">
        <v>0</v>
      </c>
      <c r="AT14" s="4">
        <v>0</v>
      </c>
      <c r="AU14" s="4" t="s">
        <v>91</v>
      </c>
      <c r="AV14" s="4">
        <v>1</v>
      </c>
      <c r="AW14" s="4" t="s">
        <v>103</v>
      </c>
      <c r="AX14" s="4">
        <v>3</v>
      </c>
      <c r="AY14" s="4" t="s">
        <v>137</v>
      </c>
      <c r="AZ14" s="4" t="s">
        <v>246</v>
      </c>
      <c r="BA14" s="4">
        <v>10.15</v>
      </c>
      <c r="BB14" s="4">
        <v>0</v>
      </c>
      <c r="BC14" s="4">
        <v>0</v>
      </c>
      <c r="BD14" s="4" t="s">
        <v>91</v>
      </c>
      <c r="BE14" s="4">
        <v>1</v>
      </c>
      <c r="BF14" s="4"/>
      <c r="BG14" s="4"/>
      <c r="BH14" s="4"/>
      <c r="BI14" s="4"/>
      <c r="BJ14" s="4"/>
      <c r="BK14" s="4"/>
      <c r="BL14" s="4"/>
      <c r="BM14" s="4"/>
      <c r="BN14" s="4"/>
      <c r="BO14" s="4">
        <v>1</v>
      </c>
      <c r="BP14" s="4">
        <f t="shared" si="0"/>
        <v>1</v>
      </c>
      <c r="BQ14" s="8">
        <f t="shared" si="1"/>
        <v>10.729999999999999</v>
      </c>
      <c r="BR14" s="4">
        <f t="shared" si="2"/>
        <v>0.75</v>
      </c>
      <c r="BS14" s="4">
        <f t="shared" si="3"/>
        <v>0.5</v>
      </c>
      <c r="BT14" s="9">
        <f t="shared" si="4"/>
        <v>10.979999999999999</v>
      </c>
      <c r="BU14" s="2" t="s">
        <v>95</v>
      </c>
      <c r="BV14" s="2" t="s">
        <v>116</v>
      </c>
      <c r="BW14" s="2"/>
      <c r="BX14" s="2"/>
      <c r="BY14" s="2" t="s">
        <v>247</v>
      </c>
      <c r="BZ14" s="2" t="s">
        <v>248</v>
      </c>
      <c r="CA14" s="2"/>
    </row>
    <row r="15" spans="1:79">
      <c r="A15" s="4">
        <v>14</v>
      </c>
      <c r="B15" s="4" t="s">
        <v>366</v>
      </c>
      <c r="C15" s="4">
        <v>9426772</v>
      </c>
      <c r="D15" s="4" t="s">
        <v>367</v>
      </c>
      <c r="E15" s="4" t="s">
        <v>368</v>
      </c>
      <c r="F15" s="4"/>
      <c r="G15" s="4" t="s">
        <v>369</v>
      </c>
      <c r="H15" s="4" t="s">
        <v>169</v>
      </c>
      <c r="I15" s="4" t="s">
        <v>77</v>
      </c>
      <c r="J15" s="4" t="s">
        <v>78</v>
      </c>
      <c r="K15" s="4" t="s">
        <v>370</v>
      </c>
      <c r="L15" s="4" t="s">
        <v>80</v>
      </c>
      <c r="M15" s="4" t="s">
        <v>168</v>
      </c>
      <c r="N15" s="4" t="s">
        <v>169</v>
      </c>
      <c r="O15" s="4">
        <v>5170</v>
      </c>
      <c r="P15" s="4">
        <v>25517420</v>
      </c>
      <c r="Q15" s="4" t="s">
        <v>371</v>
      </c>
      <c r="R15" s="4">
        <v>2013</v>
      </c>
      <c r="S15" s="4" t="s">
        <v>83</v>
      </c>
      <c r="T15" s="4">
        <v>2016</v>
      </c>
      <c r="U15" s="4">
        <v>0</v>
      </c>
      <c r="V15" s="4" t="s">
        <v>84</v>
      </c>
      <c r="W15" s="4">
        <v>0</v>
      </c>
      <c r="X15" s="4">
        <v>0</v>
      </c>
      <c r="Y15" s="4" t="s">
        <v>85</v>
      </c>
      <c r="Z15" s="4" t="s">
        <v>86</v>
      </c>
      <c r="AA15" s="4" t="s">
        <v>112</v>
      </c>
      <c r="AB15" s="4">
        <v>2016</v>
      </c>
      <c r="AC15" s="4"/>
      <c r="AD15" s="4">
        <v>0</v>
      </c>
      <c r="AE15" s="4" t="s">
        <v>101</v>
      </c>
      <c r="AF15" s="4">
        <v>1</v>
      </c>
      <c r="AG15" s="4" t="s">
        <v>85</v>
      </c>
      <c r="AH15" s="4">
        <v>31</v>
      </c>
      <c r="AI15" s="4">
        <v>10.07</v>
      </c>
      <c r="AJ15" s="4">
        <v>0</v>
      </c>
      <c r="AK15" s="4">
        <v>0</v>
      </c>
      <c r="AL15" s="4" t="s">
        <v>91</v>
      </c>
      <c r="AM15" s="4">
        <v>1</v>
      </c>
      <c r="AN15" s="4" t="s">
        <v>102</v>
      </c>
      <c r="AO15" s="4">
        <v>2</v>
      </c>
      <c r="AP15" s="4" t="s">
        <v>85</v>
      </c>
      <c r="AQ15" s="4">
        <v>25</v>
      </c>
      <c r="AR15" s="4">
        <v>10.59</v>
      </c>
      <c r="AS15" s="4">
        <v>0</v>
      </c>
      <c r="AT15" s="4">
        <v>0</v>
      </c>
      <c r="AU15" s="4" t="s">
        <v>91</v>
      </c>
      <c r="AV15" s="4">
        <v>1</v>
      </c>
      <c r="AW15" s="4" t="s">
        <v>103</v>
      </c>
      <c r="AX15" s="4">
        <v>3</v>
      </c>
      <c r="AY15" s="4" t="s">
        <v>85</v>
      </c>
      <c r="AZ15" s="4">
        <v>34</v>
      </c>
      <c r="BA15" s="4">
        <v>10.01</v>
      </c>
      <c r="BB15" s="4">
        <v>0</v>
      </c>
      <c r="BC15" s="4">
        <v>0</v>
      </c>
      <c r="BD15" s="4" t="s">
        <v>91</v>
      </c>
      <c r="BE15" s="4">
        <v>1</v>
      </c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>
        <f t="shared" si="0"/>
        <v>0</v>
      </c>
      <c r="BQ15" s="8">
        <f t="shared" si="1"/>
        <v>10.223333333333334</v>
      </c>
      <c r="BR15" s="4">
        <f t="shared" si="2"/>
        <v>0.75</v>
      </c>
      <c r="BS15" s="4">
        <f t="shared" si="3"/>
        <v>0</v>
      </c>
      <c r="BT15" s="9">
        <f t="shared" si="4"/>
        <v>10.973333333333334</v>
      </c>
      <c r="BU15" s="2" t="s">
        <v>95</v>
      </c>
      <c r="BV15" s="2"/>
      <c r="BW15" s="2"/>
      <c r="BX15" s="2"/>
      <c r="BY15" s="2" t="s">
        <v>372</v>
      </c>
      <c r="BZ15" s="2" t="s">
        <v>97</v>
      </c>
      <c r="CA15" s="2"/>
    </row>
    <row r="16" spans="1:79">
      <c r="A16" s="4">
        <v>15</v>
      </c>
      <c r="B16" s="4" t="s">
        <v>282</v>
      </c>
      <c r="C16" s="4">
        <v>11853681</v>
      </c>
      <c r="D16" s="4" t="s">
        <v>283</v>
      </c>
      <c r="E16" s="4" t="s">
        <v>284</v>
      </c>
      <c r="F16" s="4"/>
      <c r="G16" s="4" t="s">
        <v>285</v>
      </c>
      <c r="H16" s="4" t="s">
        <v>286</v>
      </c>
      <c r="I16" s="4" t="s">
        <v>77</v>
      </c>
      <c r="J16" s="4" t="s">
        <v>78</v>
      </c>
      <c r="K16" s="4" t="s">
        <v>287</v>
      </c>
      <c r="L16" s="4" t="s">
        <v>80</v>
      </c>
      <c r="M16" s="4" t="s">
        <v>99</v>
      </c>
      <c r="N16" s="4" t="s">
        <v>288</v>
      </c>
      <c r="O16" s="4">
        <v>3116</v>
      </c>
      <c r="P16" s="4">
        <v>23192218</v>
      </c>
      <c r="Q16" s="4" t="s">
        <v>289</v>
      </c>
      <c r="R16" s="4">
        <v>2012</v>
      </c>
      <c r="S16" s="4" t="s">
        <v>83</v>
      </c>
      <c r="T16" s="4">
        <v>2016</v>
      </c>
      <c r="U16" s="4">
        <v>1</v>
      </c>
      <c r="V16" s="4" t="s">
        <v>84</v>
      </c>
      <c r="W16" s="4">
        <v>0</v>
      </c>
      <c r="X16" s="4">
        <v>1</v>
      </c>
      <c r="Y16" s="4" t="s">
        <v>85</v>
      </c>
      <c r="Z16" s="4" t="s">
        <v>86</v>
      </c>
      <c r="AA16" s="4" t="s">
        <v>112</v>
      </c>
      <c r="AB16" s="4">
        <v>2016</v>
      </c>
      <c r="AC16" s="4" t="s">
        <v>290</v>
      </c>
      <c r="AD16" s="4">
        <v>0</v>
      </c>
      <c r="AE16" s="4" t="s">
        <v>101</v>
      </c>
      <c r="AF16" s="4">
        <v>1</v>
      </c>
      <c r="AG16" s="4" t="s">
        <v>85</v>
      </c>
      <c r="AH16" s="4" t="s">
        <v>258</v>
      </c>
      <c r="AI16" s="4">
        <v>10.57</v>
      </c>
      <c r="AJ16" s="4">
        <v>0</v>
      </c>
      <c r="AK16" s="4">
        <v>0</v>
      </c>
      <c r="AL16" s="4" t="s">
        <v>91</v>
      </c>
      <c r="AM16" s="4">
        <v>1</v>
      </c>
      <c r="AN16" s="4" t="s">
        <v>102</v>
      </c>
      <c r="AO16" s="4">
        <v>2</v>
      </c>
      <c r="AP16" s="4" t="s">
        <v>85</v>
      </c>
      <c r="AQ16" s="4" t="s">
        <v>258</v>
      </c>
      <c r="AR16" s="4">
        <v>11.66</v>
      </c>
      <c r="AS16" s="4">
        <v>0</v>
      </c>
      <c r="AT16" s="4">
        <v>0</v>
      </c>
      <c r="AU16" s="4" t="s">
        <v>91</v>
      </c>
      <c r="AV16" s="4">
        <v>0</v>
      </c>
      <c r="AW16" s="4" t="s">
        <v>103</v>
      </c>
      <c r="AX16" s="4">
        <v>3</v>
      </c>
      <c r="AY16" s="4" t="s">
        <v>85</v>
      </c>
      <c r="AZ16" s="4" t="s">
        <v>258</v>
      </c>
      <c r="BA16" s="4">
        <v>10.44</v>
      </c>
      <c r="BB16" s="4">
        <v>0</v>
      </c>
      <c r="BC16" s="4">
        <v>0</v>
      </c>
      <c r="BD16" s="4" t="s">
        <v>91</v>
      </c>
      <c r="BE16" s="4">
        <v>1</v>
      </c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>
        <f t="shared" si="0"/>
        <v>1</v>
      </c>
      <c r="BQ16" s="8">
        <f t="shared" si="1"/>
        <v>10.89</v>
      </c>
      <c r="BR16" s="4">
        <f t="shared" si="2"/>
        <v>0.5</v>
      </c>
      <c r="BS16" s="4">
        <f t="shared" si="3"/>
        <v>0.5</v>
      </c>
      <c r="BT16" s="9">
        <f t="shared" si="4"/>
        <v>10.89</v>
      </c>
      <c r="BU16" s="2" t="s">
        <v>95</v>
      </c>
      <c r="BV16" s="2"/>
      <c r="BW16" s="2"/>
      <c r="BX16" s="2"/>
      <c r="BY16" s="2" t="s">
        <v>291</v>
      </c>
      <c r="BZ16" s="2" t="s">
        <v>97</v>
      </c>
      <c r="CA16" s="2"/>
    </row>
    <row r="17" spans="1:79">
      <c r="A17" s="4">
        <v>16</v>
      </c>
      <c r="B17" s="4" t="s">
        <v>316</v>
      </c>
      <c r="C17" s="4">
        <v>13432744</v>
      </c>
      <c r="D17" s="4" t="s">
        <v>317</v>
      </c>
      <c r="E17" s="4" t="s">
        <v>318</v>
      </c>
      <c r="F17" s="4" t="s">
        <v>317</v>
      </c>
      <c r="G17" s="4" t="s">
        <v>319</v>
      </c>
      <c r="H17" s="4" t="s">
        <v>320</v>
      </c>
      <c r="I17" s="4" t="s">
        <v>77</v>
      </c>
      <c r="J17" s="4" t="s">
        <v>98</v>
      </c>
      <c r="K17" s="4" t="s">
        <v>321</v>
      </c>
      <c r="L17" s="4" t="s">
        <v>80</v>
      </c>
      <c r="M17" s="4" t="s">
        <v>155</v>
      </c>
      <c r="N17" s="4" t="s">
        <v>322</v>
      </c>
      <c r="O17" s="4">
        <v>4136</v>
      </c>
      <c r="P17" s="4">
        <v>94652736</v>
      </c>
      <c r="Q17" s="4" t="s">
        <v>323</v>
      </c>
      <c r="R17" s="4">
        <v>2012</v>
      </c>
      <c r="S17" s="4" t="s">
        <v>83</v>
      </c>
      <c r="T17" s="4">
        <v>2016</v>
      </c>
      <c r="U17" s="4">
        <v>0</v>
      </c>
      <c r="V17" s="4" t="s">
        <v>84</v>
      </c>
      <c r="W17" s="4">
        <v>0</v>
      </c>
      <c r="X17" s="4">
        <v>1</v>
      </c>
      <c r="Y17" s="4" t="s">
        <v>324</v>
      </c>
      <c r="Z17" s="4" t="s">
        <v>86</v>
      </c>
      <c r="AA17" s="4" t="s">
        <v>112</v>
      </c>
      <c r="AB17" s="4">
        <v>2016</v>
      </c>
      <c r="AC17" s="4"/>
      <c r="AD17" s="4">
        <v>0</v>
      </c>
      <c r="AE17" s="4" t="s">
        <v>101</v>
      </c>
      <c r="AF17" s="4">
        <v>1</v>
      </c>
      <c r="AG17" s="4" t="s">
        <v>324</v>
      </c>
      <c r="AH17" s="4" t="s">
        <v>258</v>
      </c>
      <c r="AI17" s="4">
        <v>10.49</v>
      </c>
      <c r="AJ17" s="4">
        <v>0</v>
      </c>
      <c r="AK17" s="4">
        <v>0</v>
      </c>
      <c r="AL17" s="4" t="s">
        <v>91</v>
      </c>
      <c r="AM17" s="4">
        <v>1</v>
      </c>
      <c r="AN17" s="4" t="s">
        <v>102</v>
      </c>
      <c r="AO17" s="4">
        <v>2</v>
      </c>
      <c r="AP17" s="4" t="s">
        <v>324</v>
      </c>
      <c r="AQ17" s="4" t="s">
        <v>258</v>
      </c>
      <c r="AR17" s="4">
        <v>11.36</v>
      </c>
      <c r="AS17" s="4">
        <v>0</v>
      </c>
      <c r="AT17" s="4">
        <v>0</v>
      </c>
      <c r="AU17" s="4" t="s">
        <v>91</v>
      </c>
      <c r="AV17" s="4">
        <v>1</v>
      </c>
      <c r="AW17" s="4" t="s">
        <v>103</v>
      </c>
      <c r="AX17" s="4">
        <v>3</v>
      </c>
      <c r="AY17" s="4" t="s">
        <v>324</v>
      </c>
      <c r="AZ17" s="4" t="s">
        <v>258</v>
      </c>
      <c r="BA17" s="4">
        <v>10.77</v>
      </c>
      <c r="BB17" s="4">
        <v>0</v>
      </c>
      <c r="BC17" s="4">
        <v>0</v>
      </c>
      <c r="BD17" s="4" t="s">
        <v>91</v>
      </c>
      <c r="BE17" s="4">
        <v>0</v>
      </c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>
        <f t="shared" si="0"/>
        <v>1</v>
      </c>
      <c r="BQ17" s="8">
        <f t="shared" si="1"/>
        <v>10.873333333333333</v>
      </c>
      <c r="BR17" s="4">
        <f t="shared" si="2"/>
        <v>0.5</v>
      </c>
      <c r="BS17" s="4">
        <f t="shared" si="3"/>
        <v>0.5</v>
      </c>
      <c r="BT17" s="9">
        <f t="shared" si="4"/>
        <v>10.873333333333333</v>
      </c>
      <c r="BU17" s="2" t="s">
        <v>95</v>
      </c>
      <c r="BV17" s="2" t="s">
        <v>123</v>
      </c>
      <c r="BW17" s="2"/>
      <c r="BX17" s="2"/>
      <c r="BY17" s="2" t="s">
        <v>325</v>
      </c>
      <c r="BZ17" s="2" t="s">
        <v>97</v>
      </c>
      <c r="CA17" s="2"/>
    </row>
    <row r="18" spans="1:79">
      <c r="A18" s="4">
        <v>17</v>
      </c>
      <c r="B18" s="4" t="s">
        <v>224</v>
      </c>
      <c r="C18" s="4">
        <v>12627148</v>
      </c>
      <c r="D18" s="4" t="s">
        <v>225</v>
      </c>
      <c r="E18" s="4" t="s">
        <v>226</v>
      </c>
      <c r="F18" s="4"/>
      <c r="G18" s="4" t="s">
        <v>227</v>
      </c>
      <c r="H18" s="4" t="s">
        <v>228</v>
      </c>
      <c r="I18" s="4" t="s">
        <v>77</v>
      </c>
      <c r="J18" s="4" t="s">
        <v>98</v>
      </c>
      <c r="K18" s="4" t="s">
        <v>229</v>
      </c>
      <c r="L18" s="4" t="s">
        <v>80</v>
      </c>
      <c r="M18" s="4" t="s">
        <v>230</v>
      </c>
      <c r="N18" s="4" t="s">
        <v>230</v>
      </c>
      <c r="O18" s="4">
        <v>1270</v>
      </c>
      <c r="P18" s="4">
        <v>99506156</v>
      </c>
      <c r="Q18" s="4" t="s">
        <v>231</v>
      </c>
      <c r="R18" s="4">
        <v>2011</v>
      </c>
      <c r="S18" s="4" t="s">
        <v>83</v>
      </c>
      <c r="T18" s="4">
        <v>2014</v>
      </c>
      <c r="U18" s="4">
        <v>0</v>
      </c>
      <c r="V18" s="4" t="s">
        <v>84</v>
      </c>
      <c r="W18" s="4">
        <v>0</v>
      </c>
      <c r="X18" s="4">
        <v>0</v>
      </c>
      <c r="Y18" s="4" t="s">
        <v>232</v>
      </c>
      <c r="Z18" s="4" t="s">
        <v>86</v>
      </c>
      <c r="AA18" s="4" t="s">
        <v>112</v>
      </c>
      <c r="AB18" s="4">
        <v>2014</v>
      </c>
      <c r="AC18" s="4"/>
      <c r="AD18" s="4">
        <v>0</v>
      </c>
      <c r="AE18" s="4" t="s">
        <v>233</v>
      </c>
      <c r="AF18" s="4">
        <v>1</v>
      </c>
      <c r="AG18" s="4" t="s">
        <v>232</v>
      </c>
      <c r="AH18" s="4" t="s">
        <v>221</v>
      </c>
      <c r="AI18" s="4">
        <v>11.08</v>
      </c>
      <c r="AJ18" s="4">
        <v>0</v>
      </c>
      <c r="AK18" s="4">
        <v>0</v>
      </c>
      <c r="AL18" s="4" t="s">
        <v>91</v>
      </c>
      <c r="AM18" s="4">
        <v>1</v>
      </c>
      <c r="AN18" s="4" t="s">
        <v>113</v>
      </c>
      <c r="AO18" s="4">
        <v>2</v>
      </c>
      <c r="AP18" s="4" t="s">
        <v>232</v>
      </c>
      <c r="AQ18" s="4" t="s">
        <v>221</v>
      </c>
      <c r="AR18" s="4">
        <v>10.58</v>
      </c>
      <c r="AS18" s="4">
        <v>0</v>
      </c>
      <c r="AT18" s="4">
        <v>0</v>
      </c>
      <c r="AU18" s="4" t="s">
        <v>91</v>
      </c>
      <c r="AV18" s="4">
        <v>0</v>
      </c>
      <c r="AW18" s="4" t="s">
        <v>101</v>
      </c>
      <c r="AX18" s="4">
        <v>3</v>
      </c>
      <c r="AY18" s="4" t="s">
        <v>232</v>
      </c>
      <c r="AZ18" s="4" t="s">
        <v>221</v>
      </c>
      <c r="BA18" s="4">
        <v>10.17</v>
      </c>
      <c r="BB18" s="4">
        <v>0</v>
      </c>
      <c r="BC18" s="4">
        <v>0</v>
      </c>
      <c r="BD18" s="4" t="s">
        <v>91</v>
      </c>
      <c r="BE18" s="4">
        <v>0</v>
      </c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>
        <f t="shared" si="0"/>
        <v>0</v>
      </c>
      <c r="BQ18" s="8">
        <f t="shared" si="1"/>
        <v>10.61</v>
      </c>
      <c r="BR18" s="4">
        <f t="shared" si="2"/>
        <v>0.25</v>
      </c>
      <c r="BS18" s="4">
        <f t="shared" si="3"/>
        <v>0</v>
      </c>
      <c r="BT18" s="9">
        <f t="shared" si="4"/>
        <v>10.86</v>
      </c>
      <c r="BU18" s="2" t="s">
        <v>95</v>
      </c>
      <c r="BV18" s="2" t="s">
        <v>123</v>
      </c>
      <c r="BW18" s="2"/>
      <c r="BX18" s="2"/>
      <c r="BY18" s="2" t="s">
        <v>234</v>
      </c>
      <c r="BZ18" s="2" t="s">
        <v>97</v>
      </c>
      <c r="CA18" s="2"/>
    </row>
    <row r="19" spans="1:79">
      <c r="A19" s="4">
        <v>18</v>
      </c>
      <c r="B19" s="4" t="s">
        <v>149</v>
      </c>
      <c r="C19" s="4">
        <v>13449962</v>
      </c>
      <c r="D19" s="4" t="s">
        <v>150</v>
      </c>
      <c r="E19" s="4" t="s">
        <v>151</v>
      </c>
      <c r="F19" s="4" t="s">
        <v>150</v>
      </c>
      <c r="G19" s="4" t="s">
        <v>152</v>
      </c>
      <c r="H19" s="4" t="s">
        <v>153</v>
      </c>
      <c r="I19" s="4" t="s">
        <v>77</v>
      </c>
      <c r="J19" s="4" t="s">
        <v>98</v>
      </c>
      <c r="K19" s="4" t="s">
        <v>154</v>
      </c>
      <c r="L19" s="4" t="s">
        <v>80</v>
      </c>
      <c r="M19" s="4" t="s">
        <v>155</v>
      </c>
      <c r="N19" s="4" t="s">
        <v>156</v>
      </c>
      <c r="O19" s="4">
        <v>4160</v>
      </c>
      <c r="P19" s="4">
        <v>92289408</v>
      </c>
      <c r="Q19" s="4" t="s">
        <v>157</v>
      </c>
      <c r="R19" s="4">
        <v>2013</v>
      </c>
      <c r="S19" s="4" t="s">
        <v>83</v>
      </c>
      <c r="T19" s="4">
        <v>2016</v>
      </c>
      <c r="U19" s="4">
        <v>0</v>
      </c>
      <c r="V19" s="4" t="s">
        <v>84</v>
      </c>
      <c r="W19" s="4">
        <v>0</v>
      </c>
      <c r="X19" s="4">
        <v>0</v>
      </c>
      <c r="Y19" s="4" t="s">
        <v>137</v>
      </c>
      <c r="Z19" s="4" t="s">
        <v>86</v>
      </c>
      <c r="AA19" s="4" t="s">
        <v>112</v>
      </c>
      <c r="AB19" s="4">
        <v>2016</v>
      </c>
      <c r="AC19" s="4" t="s">
        <v>158</v>
      </c>
      <c r="AD19" s="4">
        <v>0</v>
      </c>
      <c r="AE19" s="4" t="s">
        <v>101</v>
      </c>
      <c r="AF19" s="4">
        <v>1</v>
      </c>
      <c r="AG19" s="4" t="s">
        <v>137</v>
      </c>
      <c r="AH19" s="4" t="s">
        <v>159</v>
      </c>
      <c r="AI19" s="4">
        <v>10.7</v>
      </c>
      <c r="AJ19" s="4">
        <v>0</v>
      </c>
      <c r="AK19" s="4">
        <v>0</v>
      </c>
      <c r="AL19" s="4" t="s">
        <v>91</v>
      </c>
      <c r="AM19" s="4">
        <v>0</v>
      </c>
      <c r="AN19" s="4" t="s">
        <v>102</v>
      </c>
      <c r="AO19" s="4">
        <v>2</v>
      </c>
      <c r="AP19" s="4" t="s">
        <v>137</v>
      </c>
      <c r="AQ19" s="4" t="s">
        <v>160</v>
      </c>
      <c r="AR19" s="4">
        <v>10.47</v>
      </c>
      <c r="AS19" s="4">
        <v>0</v>
      </c>
      <c r="AT19" s="4">
        <v>0</v>
      </c>
      <c r="AU19" s="4" t="s">
        <v>91</v>
      </c>
      <c r="AV19" s="4">
        <v>0</v>
      </c>
      <c r="AW19" s="4" t="s">
        <v>103</v>
      </c>
      <c r="AX19" s="4">
        <v>3</v>
      </c>
      <c r="AY19" s="4" t="s">
        <v>137</v>
      </c>
      <c r="AZ19" s="4" t="s">
        <v>160</v>
      </c>
      <c r="BA19" s="4">
        <v>10.35</v>
      </c>
      <c r="BB19" s="4">
        <v>0</v>
      </c>
      <c r="BC19" s="4">
        <v>0</v>
      </c>
      <c r="BD19" s="4" t="s">
        <v>91</v>
      </c>
      <c r="BE19" s="4">
        <v>1</v>
      </c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>
        <f t="shared" si="0"/>
        <v>0</v>
      </c>
      <c r="BQ19" s="8">
        <f t="shared" si="1"/>
        <v>10.506666666666666</v>
      </c>
      <c r="BR19" s="4">
        <f t="shared" si="2"/>
        <v>0.25</v>
      </c>
      <c r="BS19" s="4">
        <f t="shared" si="3"/>
        <v>0</v>
      </c>
      <c r="BT19" s="9">
        <f t="shared" si="4"/>
        <v>10.756666666666666</v>
      </c>
      <c r="BU19" s="2" t="s">
        <v>95</v>
      </c>
      <c r="BV19" s="2"/>
      <c r="BW19" s="2"/>
      <c r="BX19" s="2"/>
      <c r="BY19" s="2" t="s">
        <v>161</v>
      </c>
      <c r="BZ19" s="2" t="s">
        <v>97</v>
      </c>
      <c r="CA19" s="2"/>
    </row>
    <row r="20" spans="1:79">
      <c r="A20" s="4">
        <v>19</v>
      </c>
      <c r="B20" s="4" t="s">
        <v>162</v>
      </c>
      <c r="C20" s="4">
        <v>9414814</v>
      </c>
      <c r="D20" s="4" t="s">
        <v>163</v>
      </c>
      <c r="E20" s="4" t="s">
        <v>164</v>
      </c>
      <c r="F20" s="4"/>
      <c r="G20" s="4" t="s">
        <v>165</v>
      </c>
      <c r="H20" s="4" t="s">
        <v>166</v>
      </c>
      <c r="I20" s="4" t="s">
        <v>77</v>
      </c>
      <c r="J20" s="4" t="s">
        <v>98</v>
      </c>
      <c r="K20" s="4" t="s">
        <v>167</v>
      </c>
      <c r="L20" s="4" t="s">
        <v>80</v>
      </c>
      <c r="M20" s="4" t="s">
        <v>168</v>
      </c>
      <c r="N20" s="4" t="s">
        <v>169</v>
      </c>
      <c r="O20" s="4">
        <v>5170</v>
      </c>
      <c r="P20" s="4">
        <v>27177198</v>
      </c>
      <c r="Q20" s="4" t="s">
        <v>170</v>
      </c>
      <c r="R20" s="4">
        <v>2012</v>
      </c>
      <c r="S20" s="4" t="s">
        <v>83</v>
      </c>
      <c r="T20" s="4">
        <v>2016</v>
      </c>
      <c r="U20" s="4">
        <v>1</v>
      </c>
      <c r="V20" s="4" t="s">
        <v>84</v>
      </c>
      <c r="W20" s="4">
        <v>0</v>
      </c>
      <c r="X20" s="4">
        <v>0</v>
      </c>
      <c r="Y20" s="4" t="s">
        <v>137</v>
      </c>
      <c r="Z20" s="4" t="s">
        <v>86</v>
      </c>
      <c r="AA20" s="4" t="s">
        <v>112</v>
      </c>
      <c r="AB20" s="4">
        <v>2016</v>
      </c>
      <c r="AC20" s="4"/>
      <c r="AD20" s="4">
        <v>0</v>
      </c>
      <c r="AE20" s="4" t="s">
        <v>101</v>
      </c>
      <c r="AF20" s="4">
        <v>1</v>
      </c>
      <c r="AG20" s="4" t="s">
        <v>137</v>
      </c>
      <c r="AH20" s="4" t="s">
        <v>171</v>
      </c>
      <c r="AI20" s="4">
        <v>10.69</v>
      </c>
      <c r="AJ20" s="4">
        <v>0</v>
      </c>
      <c r="AK20" s="4">
        <v>0</v>
      </c>
      <c r="AL20" s="4" t="s">
        <v>172</v>
      </c>
      <c r="AM20" s="4">
        <v>0</v>
      </c>
      <c r="AN20" s="4" t="s">
        <v>102</v>
      </c>
      <c r="AO20" s="4">
        <v>2</v>
      </c>
      <c r="AP20" s="4" t="s">
        <v>137</v>
      </c>
      <c r="AQ20" s="4" t="s">
        <v>171</v>
      </c>
      <c r="AR20" s="4">
        <v>11.42</v>
      </c>
      <c r="AS20" s="4">
        <v>0</v>
      </c>
      <c r="AT20" s="4">
        <v>1</v>
      </c>
      <c r="AU20" s="4" t="s">
        <v>91</v>
      </c>
      <c r="AV20" s="4">
        <v>1</v>
      </c>
      <c r="AW20" s="4" t="s">
        <v>103</v>
      </c>
      <c r="AX20" s="4">
        <v>3</v>
      </c>
      <c r="AY20" s="4" t="s">
        <v>137</v>
      </c>
      <c r="AZ20" s="4" t="s">
        <v>171</v>
      </c>
      <c r="BA20" s="4">
        <v>10.87</v>
      </c>
      <c r="BB20" s="4">
        <v>0</v>
      </c>
      <c r="BC20" s="4">
        <v>0</v>
      </c>
      <c r="BD20" s="4" t="s">
        <v>91</v>
      </c>
      <c r="BE20" s="4">
        <v>0</v>
      </c>
      <c r="BF20" s="4"/>
      <c r="BG20" s="4"/>
      <c r="BH20" s="4"/>
      <c r="BI20" s="4"/>
      <c r="BJ20" s="4"/>
      <c r="BK20" s="4"/>
      <c r="BL20" s="4"/>
      <c r="BM20" s="4"/>
      <c r="BN20" s="4"/>
      <c r="BO20" s="4">
        <v>1</v>
      </c>
      <c r="BP20" s="4">
        <f t="shared" si="0"/>
        <v>1</v>
      </c>
      <c r="BQ20" s="8">
        <f t="shared" si="1"/>
        <v>10.993333333333332</v>
      </c>
      <c r="BR20" s="4">
        <f t="shared" si="2"/>
        <v>0.25</v>
      </c>
      <c r="BS20" s="4">
        <f t="shared" si="3"/>
        <v>0.5</v>
      </c>
      <c r="BT20" s="9">
        <f t="shared" si="4"/>
        <v>10.743333333333332</v>
      </c>
      <c r="BU20" s="2" t="s">
        <v>173</v>
      </c>
      <c r="BV20" s="2" t="s">
        <v>95</v>
      </c>
      <c r="BW20" s="2"/>
      <c r="BX20" s="2"/>
      <c r="BY20" s="2" t="s">
        <v>174</v>
      </c>
      <c r="BZ20" s="2" t="s">
        <v>175</v>
      </c>
      <c r="CA20" s="2"/>
    </row>
    <row r="21" spans="1:79">
      <c r="A21" s="4">
        <v>20</v>
      </c>
      <c r="B21" s="4" t="s">
        <v>176</v>
      </c>
      <c r="C21" s="4">
        <v>14212309</v>
      </c>
      <c r="D21" s="4" t="s">
        <v>177</v>
      </c>
      <c r="E21" s="4" t="s">
        <v>178</v>
      </c>
      <c r="F21" s="4" t="s">
        <v>179</v>
      </c>
      <c r="G21" s="4" t="s">
        <v>180</v>
      </c>
      <c r="H21" s="4" t="s">
        <v>118</v>
      </c>
      <c r="I21" s="4" t="s">
        <v>77</v>
      </c>
      <c r="J21" s="4" t="s">
        <v>98</v>
      </c>
      <c r="K21" s="4" t="s">
        <v>181</v>
      </c>
      <c r="L21" s="4" t="s">
        <v>80</v>
      </c>
      <c r="M21" s="4" t="s">
        <v>119</v>
      </c>
      <c r="N21" s="4" t="s">
        <v>118</v>
      </c>
      <c r="O21" s="4">
        <v>9131</v>
      </c>
      <c r="P21" s="4">
        <v>95157507</v>
      </c>
      <c r="Q21" s="4" t="s">
        <v>182</v>
      </c>
      <c r="R21" s="4">
        <v>2013</v>
      </c>
      <c r="S21" s="4" t="s">
        <v>83</v>
      </c>
      <c r="T21" s="4">
        <v>2016</v>
      </c>
      <c r="U21" s="4">
        <v>0</v>
      </c>
      <c r="V21" s="4" t="s">
        <v>84</v>
      </c>
      <c r="W21" s="4">
        <v>0</v>
      </c>
      <c r="X21" s="4">
        <v>0</v>
      </c>
      <c r="Y21" s="4" t="s">
        <v>137</v>
      </c>
      <c r="Z21" s="4" t="s">
        <v>86</v>
      </c>
      <c r="AA21" s="4" t="s">
        <v>112</v>
      </c>
      <c r="AB21" s="4">
        <v>2016</v>
      </c>
      <c r="AC21" s="4"/>
      <c r="AD21" s="4">
        <v>0</v>
      </c>
      <c r="AE21" s="4" t="s">
        <v>101</v>
      </c>
      <c r="AF21" s="4">
        <v>1</v>
      </c>
      <c r="AG21" s="4" t="s">
        <v>183</v>
      </c>
      <c r="AH21" s="4" t="s">
        <v>86</v>
      </c>
      <c r="AI21" s="4">
        <v>10.44</v>
      </c>
      <c r="AJ21" s="4">
        <v>0</v>
      </c>
      <c r="AK21" s="4">
        <v>0</v>
      </c>
      <c r="AL21" s="4" t="s">
        <v>91</v>
      </c>
      <c r="AM21" s="4">
        <v>0</v>
      </c>
      <c r="AN21" s="4" t="s">
        <v>102</v>
      </c>
      <c r="AO21" s="4">
        <v>2</v>
      </c>
      <c r="AP21" s="4" t="s">
        <v>183</v>
      </c>
      <c r="AQ21" s="4" t="s">
        <v>86</v>
      </c>
      <c r="AR21" s="4">
        <v>10.16</v>
      </c>
      <c r="AS21" s="4">
        <v>0</v>
      </c>
      <c r="AT21" s="4">
        <v>0</v>
      </c>
      <c r="AU21" s="4" t="s">
        <v>91</v>
      </c>
      <c r="AV21" s="4">
        <v>1</v>
      </c>
      <c r="AW21" s="4" t="s">
        <v>103</v>
      </c>
      <c r="AX21" s="4">
        <v>3</v>
      </c>
      <c r="AY21" s="4" t="s">
        <v>137</v>
      </c>
      <c r="AZ21" s="4" t="s">
        <v>86</v>
      </c>
      <c r="BA21" s="4">
        <v>10.119999999999999</v>
      </c>
      <c r="BB21" s="4">
        <v>0</v>
      </c>
      <c r="BC21" s="4">
        <v>0</v>
      </c>
      <c r="BD21" s="4" t="s">
        <v>91</v>
      </c>
      <c r="BE21" s="4">
        <v>1</v>
      </c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>
        <f t="shared" si="0"/>
        <v>0</v>
      </c>
      <c r="BQ21" s="8">
        <f t="shared" si="1"/>
        <v>10.24</v>
      </c>
      <c r="BR21" s="4">
        <f t="shared" si="2"/>
        <v>0.5</v>
      </c>
      <c r="BS21" s="4">
        <f t="shared" si="3"/>
        <v>0</v>
      </c>
      <c r="BT21" s="9">
        <f t="shared" si="4"/>
        <v>10.74</v>
      </c>
      <c r="BU21" s="2" t="s">
        <v>95</v>
      </c>
      <c r="BV21" s="2" t="s">
        <v>173</v>
      </c>
      <c r="BW21" s="2"/>
      <c r="BX21" s="2"/>
      <c r="BY21" s="2" t="s">
        <v>184</v>
      </c>
      <c r="BZ21" s="2" t="s">
        <v>185</v>
      </c>
      <c r="CA21" s="2"/>
    </row>
    <row r="22" spans="1:79">
      <c r="A22" s="4">
        <v>21</v>
      </c>
      <c r="B22" s="4" t="s">
        <v>264</v>
      </c>
      <c r="C22" s="4">
        <v>13419841</v>
      </c>
      <c r="D22" s="4" t="s">
        <v>265</v>
      </c>
      <c r="E22" s="4" t="s">
        <v>266</v>
      </c>
      <c r="F22" s="4"/>
      <c r="G22" s="4" t="s">
        <v>267</v>
      </c>
      <c r="H22" s="4" t="s">
        <v>268</v>
      </c>
      <c r="I22" s="4" t="s">
        <v>77</v>
      </c>
      <c r="J22" s="4" t="s">
        <v>98</v>
      </c>
      <c r="K22" s="4" t="s">
        <v>269</v>
      </c>
      <c r="L22" s="4" t="s">
        <v>80</v>
      </c>
      <c r="M22" s="4" t="s">
        <v>155</v>
      </c>
      <c r="N22" s="4" t="s">
        <v>268</v>
      </c>
      <c r="O22" s="4">
        <v>4191</v>
      </c>
      <c r="P22" s="4">
        <v>21864220</v>
      </c>
      <c r="Q22" s="4" t="s">
        <v>270</v>
      </c>
      <c r="R22" s="4">
        <v>2013</v>
      </c>
      <c r="S22" s="4" t="s">
        <v>83</v>
      </c>
      <c r="T22" s="4">
        <v>2016</v>
      </c>
      <c r="U22" s="4">
        <v>0</v>
      </c>
      <c r="V22" s="4" t="s">
        <v>84</v>
      </c>
      <c r="W22" s="4">
        <v>0</v>
      </c>
      <c r="X22" s="4">
        <v>0</v>
      </c>
      <c r="Y22" s="4" t="s">
        <v>137</v>
      </c>
      <c r="Z22" s="4" t="s">
        <v>86</v>
      </c>
      <c r="AA22" s="4" t="s">
        <v>112</v>
      </c>
      <c r="AB22" s="4">
        <v>2016</v>
      </c>
      <c r="AC22" s="4"/>
      <c r="AD22" s="4">
        <v>0</v>
      </c>
      <c r="AE22" s="4" t="s">
        <v>101</v>
      </c>
      <c r="AF22" s="4">
        <v>1</v>
      </c>
      <c r="AG22" s="4" t="s">
        <v>137</v>
      </c>
      <c r="AH22" s="4" t="s">
        <v>258</v>
      </c>
      <c r="AI22" s="4">
        <v>10.41</v>
      </c>
      <c r="AJ22" s="4">
        <v>0</v>
      </c>
      <c r="AK22" s="4">
        <v>0</v>
      </c>
      <c r="AL22" s="4" t="s">
        <v>91</v>
      </c>
      <c r="AM22" s="4">
        <v>0</v>
      </c>
      <c r="AN22" s="4" t="s">
        <v>102</v>
      </c>
      <c r="AO22" s="4">
        <v>2</v>
      </c>
      <c r="AP22" s="4" t="s">
        <v>137</v>
      </c>
      <c r="AQ22" s="4" t="s">
        <v>258</v>
      </c>
      <c r="AR22" s="4">
        <v>11.35</v>
      </c>
      <c r="AS22" s="4">
        <v>0</v>
      </c>
      <c r="AT22" s="4">
        <v>0</v>
      </c>
      <c r="AU22" s="4" t="s">
        <v>91</v>
      </c>
      <c r="AV22" s="4">
        <v>0</v>
      </c>
      <c r="AW22" s="4" t="s">
        <v>103</v>
      </c>
      <c r="AX22" s="4">
        <v>3</v>
      </c>
      <c r="AY22" s="4" t="s">
        <v>137</v>
      </c>
      <c r="AZ22" s="4" t="s">
        <v>258</v>
      </c>
      <c r="BA22" s="4">
        <v>10.4</v>
      </c>
      <c r="BB22" s="4">
        <v>0</v>
      </c>
      <c r="BC22" s="4">
        <v>0</v>
      </c>
      <c r="BD22" s="4" t="s">
        <v>91</v>
      </c>
      <c r="BE22" s="4">
        <v>0</v>
      </c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>
        <f t="shared" si="0"/>
        <v>0</v>
      </c>
      <c r="BQ22" s="8">
        <f t="shared" si="1"/>
        <v>10.719999999999999</v>
      </c>
      <c r="BR22" s="4">
        <f t="shared" si="2"/>
        <v>0</v>
      </c>
      <c r="BS22" s="4">
        <f t="shared" si="3"/>
        <v>0</v>
      </c>
      <c r="BT22" s="9">
        <f t="shared" si="4"/>
        <v>10.719999999999999</v>
      </c>
      <c r="BU22" s="2" t="s">
        <v>95</v>
      </c>
      <c r="BV22" s="2"/>
      <c r="BW22" s="2"/>
      <c r="BX22" s="2"/>
      <c r="BY22" s="2" t="s">
        <v>271</v>
      </c>
      <c r="BZ22" s="2" t="s">
        <v>97</v>
      </c>
      <c r="CA22" s="2"/>
    </row>
    <row r="23" spans="1:79">
      <c r="A23" s="4">
        <v>22</v>
      </c>
      <c r="B23" s="4" t="s">
        <v>383</v>
      </c>
      <c r="C23" s="4">
        <v>9988312</v>
      </c>
      <c r="D23" s="4" t="s">
        <v>213</v>
      </c>
      <c r="E23" s="4" t="s">
        <v>384</v>
      </c>
      <c r="F23" s="4"/>
      <c r="G23" s="4" t="s">
        <v>385</v>
      </c>
      <c r="H23" s="4" t="s">
        <v>216</v>
      </c>
      <c r="I23" s="4" t="s">
        <v>77</v>
      </c>
      <c r="J23" s="4" t="s">
        <v>98</v>
      </c>
      <c r="K23" s="4" t="s">
        <v>217</v>
      </c>
      <c r="L23" s="4" t="s">
        <v>80</v>
      </c>
      <c r="M23" s="4" t="s">
        <v>136</v>
      </c>
      <c r="N23" s="4" t="s">
        <v>218</v>
      </c>
      <c r="O23" s="4">
        <v>2192</v>
      </c>
      <c r="P23" s="4">
        <v>96594029</v>
      </c>
      <c r="Q23" s="4" t="s">
        <v>219</v>
      </c>
      <c r="R23" s="4">
        <v>2013</v>
      </c>
      <c r="S23" s="4" t="s">
        <v>83</v>
      </c>
      <c r="T23" s="4">
        <v>2016</v>
      </c>
      <c r="U23" s="4">
        <v>0</v>
      </c>
      <c r="V23" s="4" t="s">
        <v>84</v>
      </c>
      <c r="W23" s="4">
        <v>0</v>
      </c>
      <c r="X23" s="4">
        <v>0</v>
      </c>
      <c r="Y23" s="4" t="s">
        <v>137</v>
      </c>
      <c r="Z23" s="4" t="s">
        <v>86</v>
      </c>
      <c r="AA23" s="4" t="s">
        <v>112</v>
      </c>
      <c r="AB23" s="4">
        <v>2016</v>
      </c>
      <c r="AC23" s="4" t="s">
        <v>386</v>
      </c>
      <c r="AD23" s="4">
        <v>0</v>
      </c>
      <c r="AE23" s="4" t="s">
        <v>101</v>
      </c>
      <c r="AF23" s="4">
        <v>1</v>
      </c>
      <c r="AG23" s="4" t="s">
        <v>137</v>
      </c>
      <c r="AH23" s="4" t="s">
        <v>387</v>
      </c>
      <c r="AI23" s="4">
        <v>10.16</v>
      </c>
      <c r="AJ23" s="4">
        <v>0</v>
      </c>
      <c r="AK23" s="4">
        <v>0</v>
      </c>
      <c r="AL23" s="4" t="s">
        <v>91</v>
      </c>
      <c r="AM23" s="4">
        <v>0</v>
      </c>
      <c r="AN23" s="4" t="s">
        <v>102</v>
      </c>
      <c r="AO23" s="4">
        <v>2</v>
      </c>
      <c r="AP23" s="4" t="s">
        <v>137</v>
      </c>
      <c r="AQ23" s="4" t="s">
        <v>387</v>
      </c>
      <c r="AR23" s="4">
        <v>10.67</v>
      </c>
      <c r="AS23" s="4">
        <v>0</v>
      </c>
      <c r="AT23" s="4">
        <v>0</v>
      </c>
      <c r="AU23" s="4" t="s">
        <v>91</v>
      </c>
      <c r="AV23" s="4">
        <v>1</v>
      </c>
      <c r="AW23" s="4" t="s">
        <v>103</v>
      </c>
      <c r="AX23" s="4">
        <v>3</v>
      </c>
      <c r="AY23" s="4" t="s">
        <v>137</v>
      </c>
      <c r="AZ23" s="4" t="s">
        <v>387</v>
      </c>
      <c r="BA23" s="4">
        <v>10</v>
      </c>
      <c r="BB23" s="4">
        <v>0</v>
      </c>
      <c r="BC23" s="4">
        <v>0</v>
      </c>
      <c r="BD23" s="4" t="s">
        <v>91</v>
      </c>
      <c r="BE23" s="4">
        <v>0</v>
      </c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>
        <f t="shared" si="0"/>
        <v>0</v>
      </c>
      <c r="BQ23" s="8">
        <f t="shared" si="1"/>
        <v>10.276666666666667</v>
      </c>
      <c r="BR23" s="4">
        <f t="shared" si="2"/>
        <v>0.25</v>
      </c>
      <c r="BS23" s="4">
        <f t="shared" si="3"/>
        <v>0</v>
      </c>
      <c r="BT23" s="9">
        <f t="shared" si="4"/>
        <v>10.526666666666667</v>
      </c>
      <c r="BU23" s="2" t="s">
        <v>173</v>
      </c>
      <c r="BV23" s="2" t="s">
        <v>95</v>
      </c>
      <c r="BW23" s="2"/>
      <c r="BX23" s="2"/>
      <c r="BY23" s="2" t="s">
        <v>388</v>
      </c>
      <c r="BZ23" s="2" t="s">
        <v>97</v>
      </c>
      <c r="CA23" s="2"/>
    </row>
    <row r="24" spans="1:79">
      <c r="A24" s="4">
        <v>23</v>
      </c>
      <c r="B24" s="4" t="s">
        <v>389</v>
      </c>
      <c r="C24" s="4">
        <v>9975576</v>
      </c>
      <c r="D24" s="4" t="s">
        <v>390</v>
      </c>
      <c r="E24" s="4" t="s">
        <v>391</v>
      </c>
      <c r="F24" s="4"/>
      <c r="G24" s="4" t="s">
        <v>382</v>
      </c>
      <c r="H24" s="4" t="s">
        <v>392</v>
      </c>
      <c r="I24" s="4" t="s">
        <v>77</v>
      </c>
      <c r="J24" s="4" t="s">
        <v>98</v>
      </c>
      <c r="K24" s="4" t="s">
        <v>393</v>
      </c>
      <c r="L24" s="4" t="s">
        <v>80</v>
      </c>
      <c r="M24" s="4" t="s">
        <v>136</v>
      </c>
      <c r="N24" s="4" t="s">
        <v>394</v>
      </c>
      <c r="O24" s="4">
        <v>2193</v>
      </c>
      <c r="P24" s="4">
        <v>26957339</v>
      </c>
      <c r="Q24" s="4" t="s">
        <v>395</v>
      </c>
      <c r="R24" s="4">
        <v>2012</v>
      </c>
      <c r="S24" s="4" t="s">
        <v>83</v>
      </c>
      <c r="T24" s="4">
        <v>2016</v>
      </c>
      <c r="U24" s="4">
        <v>1</v>
      </c>
      <c r="V24" s="4" t="s">
        <v>84</v>
      </c>
      <c r="W24" s="4">
        <v>0</v>
      </c>
      <c r="X24" s="4">
        <v>0</v>
      </c>
      <c r="Y24" s="4" t="s">
        <v>137</v>
      </c>
      <c r="Z24" s="4" t="s">
        <v>86</v>
      </c>
      <c r="AA24" s="4" t="s">
        <v>112</v>
      </c>
      <c r="AB24" s="4">
        <v>2016</v>
      </c>
      <c r="AC24" s="4"/>
      <c r="AD24" s="4">
        <v>0</v>
      </c>
      <c r="AE24" s="4" t="s">
        <v>101</v>
      </c>
      <c r="AF24" s="4">
        <v>1</v>
      </c>
      <c r="AG24" s="4" t="s">
        <v>137</v>
      </c>
      <c r="AH24" s="4" t="s">
        <v>396</v>
      </c>
      <c r="AI24" s="4">
        <v>10.84</v>
      </c>
      <c r="AJ24" s="4">
        <v>0</v>
      </c>
      <c r="AK24" s="4">
        <v>1</v>
      </c>
      <c r="AL24" s="4" t="s">
        <v>91</v>
      </c>
      <c r="AM24" s="4">
        <v>1</v>
      </c>
      <c r="AN24" s="4" t="s">
        <v>102</v>
      </c>
      <c r="AO24" s="4">
        <v>2</v>
      </c>
      <c r="AP24" s="4" t="s">
        <v>137</v>
      </c>
      <c r="AQ24" s="4" t="s">
        <v>396</v>
      </c>
      <c r="AR24" s="4">
        <v>10.95</v>
      </c>
      <c r="AS24" s="4">
        <v>0</v>
      </c>
      <c r="AT24" s="4">
        <v>0</v>
      </c>
      <c r="AU24" s="4" t="s">
        <v>91</v>
      </c>
      <c r="AV24" s="4">
        <v>0</v>
      </c>
      <c r="AW24" s="4" t="s">
        <v>103</v>
      </c>
      <c r="AX24" s="4">
        <v>3</v>
      </c>
      <c r="AY24" s="4" t="s">
        <v>137</v>
      </c>
      <c r="AZ24" s="4" t="s">
        <v>396</v>
      </c>
      <c r="BA24" s="4">
        <v>10</v>
      </c>
      <c r="BB24" s="4">
        <v>0</v>
      </c>
      <c r="BC24" s="4">
        <v>0</v>
      </c>
      <c r="BD24" s="4" t="s">
        <v>91</v>
      </c>
      <c r="BE24" s="4">
        <v>0</v>
      </c>
      <c r="BF24" s="4"/>
      <c r="BG24" s="4"/>
      <c r="BH24" s="4"/>
      <c r="BI24" s="4"/>
      <c r="BJ24" s="4"/>
      <c r="BK24" s="4"/>
      <c r="BL24" s="4"/>
      <c r="BM24" s="4"/>
      <c r="BN24" s="4"/>
      <c r="BO24" s="4">
        <v>1</v>
      </c>
      <c r="BP24" s="4">
        <f t="shared" si="0"/>
        <v>1</v>
      </c>
      <c r="BQ24" s="8">
        <f t="shared" si="1"/>
        <v>10.596666666666666</v>
      </c>
      <c r="BR24" s="4">
        <f t="shared" si="2"/>
        <v>0.25</v>
      </c>
      <c r="BS24" s="4">
        <f t="shared" si="3"/>
        <v>0.5</v>
      </c>
      <c r="BT24" s="9">
        <f t="shared" si="4"/>
        <v>10.346666666666666</v>
      </c>
      <c r="BU24" s="2" t="s">
        <v>310</v>
      </c>
      <c r="BV24" s="2" t="s">
        <v>95</v>
      </c>
      <c r="BW24" s="2"/>
      <c r="BX24" s="2"/>
      <c r="BY24" s="2" t="s">
        <v>397</v>
      </c>
      <c r="BZ24" s="2" t="s">
        <v>97</v>
      </c>
      <c r="CA24" s="2"/>
    </row>
    <row r="25" spans="1:79">
      <c r="A25" s="4">
        <v>24</v>
      </c>
      <c r="B25" s="4" t="s">
        <v>436</v>
      </c>
      <c r="C25" s="4">
        <v>13412807</v>
      </c>
      <c r="D25" s="4" t="s">
        <v>437</v>
      </c>
      <c r="E25" s="4" t="s">
        <v>438</v>
      </c>
      <c r="F25" s="4"/>
      <c r="G25" s="4" t="s">
        <v>439</v>
      </c>
      <c r="H25" s="4" t="s">
        <v>440</v>
      </c>
      <c r="I25" s="4" t="s">
        <v>77</v>
      </c>
      <c r="J25" s="4" t="s">
        <v>78</v>
      </c>
      <c r="K25" s="4" t="s">
        <v>441</v>
      </c>
      <c r="L25" s="4" t="s">
        <v>80</v>
      </c>
      <c r="M25" s="4" t="s">
        <v>155</v>
      </c>
      <c r="N25" s="4" t="s">
        <v>440</v>
      </c>
      <c r="O25" s="4">
        <v>4131</v>
      </c>
      <c r="P25" s="4">
        <v>53887102</v>
      </c>
      <c r="Q25" s="4" t="s">
        <v>442</v>
      </c>
      <c r="R25" s="4">
        <v>2012</v>
      </c>
      <c r="S25" s="4" t="s">
        <v>83</v>
      </c>
      <c r="T25" s="4">
        <v>2016</v>
      </c>
      <c r="U25" s="4">
        <v>2</v>
      </c>
      <c r="V25" s="4" t="s">
        <v>84</v>
      </c>
      <c r="W25" s="4">
        <v>0</v>
      </c>
      <c r="X25" s="4">
        <v>0</v>
      </c>
      <c r="Y25" s="4" t="s">
        <v>137</v>
      </c>
      <c r="Z25" s="4" t="s">
        <v>86</v>
      </c>
      <c r="AA25" s="4" t="s">
        <v>112</v>
      </c>
      <c r="AB25" s="4">
        <v>2016</v>
      </c>
      <c r="AC25" s="4"/>
      <c r="AD25" s="4">
        <v>0</v>
      </c>
      <c r="AE25" s="4" t="s">
        <v>101</v>
      </c>
      <c r="AF25" s="4">
        <v>1</v>
      </c>
      <c r="AG25" s="4" t="s">
        <v>137</v>
      </c>
      <c r="AH25" s="4" t="s">
        <v>443</v>
      </c>
      <c r="AI25" s="4">
        <v>10.11</v>
      </c>
      <c r="AJ25" s="4">
        <v>0</v>
      </c>
      <c r="AK25" s="4">
        <v>1</v>
      </c>
      <c r="AL25" s="4" t="s">
        <v>91</v>
      </c>
      <c r="AM25" s="4">
        <v>1</v>
      </c>
      <c r="AN25" s="4" t="s">
        <v>102</v>
      </c>
      <c r="AO25" s="4">
        <v>2</v>
      </c>
      <c r="AP25" s="4" t="s">
        <v>137</v>
      </c>
      <c r="AQ25" s="4" t="s">
        <v>443</v>
      </c>
      <c r="AR25" s="4">
        <v>10.18</v>
      </c>
      <c r="AS25" s="4">
        <v>0</v>
      </c>
      <c r="AT25" s="4">
        <v>0</v>
      </c>
      <c r="AU25" s="4" t="s">
        <v>91</v>
      </c>
      <c r="AV25" s="4">
        <v>1</v>
      </c>
      <c r="AW25" s="4" t="s">
        <v>103</v>
      </c>
      <c r="AX25" s="4">
        <v>3</v>
      </c>
      <c r="AY25" s="4" t="s">
        <v>137</v>
      </c>
      <c r="AZ25" s="4" t="s">
        <v>443</v>
      </c>
      <c r="BA25" s="4">
        <v>10.5</v>
      </c>
      <c r="BB25" s="4">
        <v>0</v>
      </c>
      <c r="BC25" s="4">
        <v>0</v>
      </c>
      <c r="BD25" s="4" t="s">
        <v>91</v>
      </c>
      <c r="BE25" s="4">
        <v>0</v>
      </c>
      <c r="BF25" s="4"/>
      <c r="BG25" s="4"/>
      <c r="BH25" s="4"/>
      <c r="BI25" s="4"/>
      <c r="BJ25" s="4"/>
      <c r="BK25" s="4"/>
      <c r="BL25" s="4"/>
      <c r="BM25" s="4"/>
      <c r="BN25" s="4"/>
      <c r="BO25" s="4">
        <v>1</v>
      </c>
      <c r="BP25" s="4">
        <f t="shared" si="0"/>
        <v>1</v>
      </c>
      <c r="BQ25" s="8">
        <f t="shared" si="1"/>
        <v>10.263333333333334</v>
      </c>
      <c r="BR25" s="4">
        <f t="shared" si="2"/>
        <v>0.5</v>
      </c>
      <c r="BS25" s="4">
        <f t="shared" si="3"/>
        <v>0.5</v>
      </c>
      <c r="BT25" s="9">
        <f t="shared" si="4"/>
        <v>10.263333333333334</v>
      </c>
      <c r="BU25" s="2" t="s">
        <v>95</v>
      </c>
      <c r="BV25" s="2"/>
      <c r="BW25" s="2"/>
      <c r="BX25" s="2"/>
      <c r="BY25" s="2" t="s">
        <v>444</v>
      </c>
      <c r="BZ25" s="2" t="s">
        <v>97</v>
      </c>
      <c r="CA25" s="2"/>
    </row>
    <row r="26" spans="1:79">
      <c r="A26" s="4">
        <v>25</v>
      </c>
      <c r="B26" s="4" t="s">
        <v>446</v>
      </c>
      <c r="C26" s="4">
        <v>9079296</v>
      </c>
      <c r="D26" s="4" t="s">
        <v>186</v>
      </c>
      <c r="E26" s="4" t="s">
        <v>447</v>
      </c>
      <c r="F26" s="4" t="s">
        <v>186</v>
      </c>
      <c r="G26" s="4" t="s">
        <v>448</v>
      </c>
      <c r="H26" s="4" t="s">
        <v>449</v>
      </c>
      <c r="I26" s="4" t="s">
        <v>77</v>
      </c>
      <c r="J26" s="4" t="s">
        <v>78</v>
      </c>
      <c r="K26" s="4" t="s">
        <v>450</v>
      </c>
      <c r="L26" s="4" t="s">
        <v>80</v>
      </c>
      <c r="M26" s="4" t="s">
        <v>230</v>
      </c>
      <c r="N26" s="4" t="s">
        <v>451</v>
      </c>
      <c r="O26" s="4">
        <v>1232</v>
      </c>
      <c r="P26" s="4">
        <v>23957175</v>
      </c>
      <c r="Q26" s="4" t="s">
        <v>452</v>
      </c>
      <c r="R26" s="4">
        <v>2011</v>
      </c>
      <c r="S26" s="4" t="s">
        <v>83</v>
      </c>
      <c r="T26" s="4">
        <v>2016</v>
      </c>
      <c r="U26" s="4">
        <v>1</v>
      </c>
      <c r="V26" s="4" t="s">
        <v>84</v>
      </c>
      <c r="W26" s="4">
        <v>0</v>
      </c>
      <c r="X26" s="4">
        <v>0</v>
      </c>
      <c r="Y26" s="4" t="s">
        <v>324</v>
      </c>
      <c r="Z26" s="4" t="s">
        <v>86</v>
      </c>
      <c r="AA26" s="4" t="s">
        <v>112</v>
      </c>
      <c r="AB26" s="4">
        <v>2016</v>
      </c>
      <c r="AC26" s="4" t="s">
        <v>158</v>
      </c>
      <c r="AD26" s="4">
        <v>0</v>
      </c>
      <c r="AE26" s="4" t="s">
        <v>233</v>
      </c>
      <c r="AF26" s="4">
        <v>1</v>
      </c>
      <c r="AG26" s="4" t="s">
        <v>324</v>
      </c>
      <c r="AH26" s="4" t="s">
        <v>221</v>
      </c>
      <c r="AI26" s="4">
        <v>11.06</v>
      </c>
      <c r="AJ26" s="4">
        <v>0</v>
      </c>
      <c r="AK26" s="4">
        <v>0</v>
      </c>
      <c r="AL26" s="4" t="s">
        <v>91</v>
      </c>
      <c r="AM26" s="4">
        <v>0</v>
      </c>
      <c r="AN26" s="4" t="s">
        <v>113</v>
      </c>
      <c r="AO26" s="4">
        <v>2</v>
      </c>
      <c r="AP26" s="4" t="s">
        <v>324</v>
      </c>
      <c r="AQ26" s="4" t="s">
        <v>221</v>
      </c>
      <c r="AR26" s="4">
        <v>10.14</v>
      </c>
      <c r="AS26" s="4">
        <v>0</v>
      </c>
      <c r="AT26" s="4">
        <v>2</v>
      </c>
      <c r="AU26" s="4" t="s">
        <v>91</v>
      </c>
      <c r="AV26" s="4">
        <v>1</v>
      </c>
      <c r="AW26" s="4" t="s">
        <v>103</v>
      </c>
      <c r="AX26" s="4">
        <v>3</v>
      </c>
      <c r="AY26" s="4" t="s">
        <v>324</v>
      </c>
      <c r="AZ26" s="4" t="s">
        <v>221</v>
      </c>
      <c r="BA26" s="4">
        <v>11.03</v>
      </c>
      <c r="BB26" s="4">
        <v>0</v>
      </c>
      <c r="BC26" s="4">
        <v>0</v>
      </c>
      <c r="BD26" s="4" t="s">
        <v>91</v>
      </c>
      <c r="BE26" s="4">
        <v>1</v>
      </c>
      <c r="BF26" s="4"/>
      <c r="BG26" s="4"/>
      <c r="BH26" s="4"/>
      <c r="BI26" s="4"/>
      <c r="BJ26" s="4"/>
      <c r="BK26" s="4"/>
      <c r="BL26" s="4"/>
      <c r="BM26" s="4"/>
      <c r="BN26" s="4"/>
      <c r="BO26" s="4">
        <v>2</v>
      </c>
      <c r="BP26" s="4">
        <f t="shared" si="0"/>
        <v>2</v>
      </c>
      <c r="BQ26" s="8">
        <f t="shared" si="1"/>
        <v>10.743333333333334</v>
      </c>
      <c r="BR26" s="4">
        <f t="shared" si="2"/>
        <v>0.5</v>
      </c>
      <c r="BS26" s="4">
        <f t="shared" si="3"/>
        <v>1</v>
      </c>
      <c r="BT26" s="9">
        <f t="shared" si="4"/>
        <v>10.243333333333334</v>
      </c>
      <c r="BU26" s="2" t="s">
        <v>95</v>
      </c>
      <c r="BV26" s="2" t="s">
        <v>123</v>
      </c>
      <c r="BW26" s="2"/>
      <c r="BX26" s="2"/>
      <c r="BY26" s="2" t="s">
        <v>453</v>
      </c>
      <c r="BZ26" s="2" t="s">
        <v>97</v>
      </c>
      <c r="CA26" s="2"/>
    </row>
    <row r="27" spans="1:79">
      <c r="A27" s="4">
        <v>26</v>
      </c>
      <c r="B27" s="4" t="s">
        <v>249</v>
      </c>
      <c r="C27" s="4">
        <v>4914676</v>
      </c>
      <c r="D27" s="4" t="s">
        <v>250</v>
      </c>
      <c r="E27" s="4" t="s">
        <v>251</v>
      </c>
      <c r="F27" s="4"/>
      <c r="G27" s="4" t="s">
        <v>252</v>
      </c>
      <c r="H27" s="4" t="s">
        <v>253</v>
      </c>
      <c r="I27" s="4" t="s">
        <v>77</v>
      </c>
      <c r="J27" s="4" t="s">
        <v>78</v>
      </c>
      <c r="K27" s="4" t="s">
        <v>254</v>
      </c>
      <c r="L27" s="4" t="s">
        <v>80</v>
      </c>
      <c r="M27" s="4" t="s">
        <v>255</v>
      </c>
      <c r="N27" s="4" t="s">
        <v>256</v>
      </c>
      <c r="O27" s="4">
        <v>4236</v>
      </c>
      <c r="P27" s="4">
        <v>92178631</v>
      </c>
      <c r="Q27" s="4" t="s">
        <v>257</v>
      </c>
      <c r="R27" s="4">
        <v>2007</v>
      </c>
      <c r="S27" s="4" t="s">
        <v>83</v>
      </c>
      <c r="T27" s="4">
        <v>2011</v>
      </c>
      <c r="U27" s="4">
        <v>2</v>
      </c>
      <c r="V27" s="4" t="s">
        <v>84</v>
      </c>
      <c r="W27" s="4">
        <v>0</v>
      </c>
      <c r="X27" s="4">
        <v>0</v>
      </c>
      <c r="Y27" s="4" t="s">
        <v>137</v>
      </c>
      <c r="Z27" s="4" t="s">
        <v>86</v>
      </c>
      <c r="AA27" s="4" t="s">
        <v>112</v>
      </c>
      <c r="AB27" s="4">
        <v>2011</v>
      </c>
      <c r="AC27" s="4"/>
      <c r="AD27" s="4">
        <v>0</v>
      </c>
      <c r="AE27" s="4" t="s">
        <v>187</v>
      </c>
      <c r="AF27" s="4">
        <v>1</v>
      </c>
      <c r="AG27" s="4" t="s">
        <v>137</v>
      </c>
      <c r="AH27" s="4" t="s">
        <v>258</v>
      </c>
      <c r="AI27" s="4">
        <v>10.06</v>
      </c>
      <c r="AJ27" s="4">
        <v>0</v>
      </c>
      <c r="AK27" s="4">
        <v>1</v>
      </c>
      <c r="AL27" s="4" t="s">
        <v>91</v>
      </c>
      <c r="AM27" s="4">
        <v>1</v>
      </c>
      <c r="AN27" s="4" t="s">
        <v>139</v>
      </c>
      <c r="AO27" s="4">
        <v>2</v>
      </c>
      <c r="AP27" s="4" t="s">
        <v>137</v>
      </c>
      <c r="AQ27" s="4" t="s">
        <v>258</v>
      </c>
      <c r="AR27" s="4">
        <v>10.19</v>
      </c>
      <c r="AS27" s="4">
        <v>0</v>
      </c>
      <c r="AT27" s="4">
        <v>0</v>
      </c>
      <c r="AU27" s="4" t="s">
        <v>91</v>
      </c>
      <c r="AV27" s="4">
        <v>0</v>
      </c>
      <c r="AW27" s="4" t="s">
        <v>140</v>
      </c>
      <c r="AX27" s="4">
        <v>3</v>
      </c>
      <c r="AY27" s="4" t="s">
        <v>137</v>
      </c>
      <c r="AZ27" s="4" t="s">
        <v>258</v>
      </c>
      <c r="BA27" s="4">
        <v>10.47</v>
      </c>
      <c r="BB27" s="4">
        <v>0</v>
      </c>
      <c r="BC27" s="4">
        <v>0</v>
      </c>
      <c r="BD27" s="4" t="s">
        <v>91</v>
      </c>
      <c r="BE27" s="4">
        <v>1</v>
      </c>
      <c r="BF27" s="4"/>
      <c r="BG27" s="4"/>
      <c r="BH27" s="4"/>
      <c r="BI27" s="4"/>
      <c r="BJ27" s="4"/>
      <c r="BK27" s="4"/>
      <c r="BL27" s="4"/>
      <c r="BM27" s="4"/>
      <c r="BN27" s="4"/>
      <c r="BO27" s="4">
        <v>1</v>
      </c>
      <c r="BP27" s="4">
        <f t="shared" si="0"/>
        <v>1</v>
      </c>
      <c r="BQ27" s="8">
        <f t="shared" si="1"/>
        <v>10.24</v>
      </c>
      <c r="BR27" s="4">
        <f t="shared" si="2"/>
        <v>0.5</v>
      </c>
      <c r="BS27" s="4">
        <f t="shared" si="3"/>
        <v>0.5</v>
      </c>
      <c r="BT27" s="9">
        <f t="shared" si="4"/>
        <v>10.24</v>
      </c>
      <c r="BU27" s="2" t="s">
        <v>95</v>
      </c>
      <c r="BV27" s="2"/>
      <c r="BW27" s="2"/>
      <c r="BX27" s="2"/>
      <c r="BY27" s="2" t="s">
        <v>259</v>
      </c>
      <c r="BZ27" s="2" t="s">
        <v>97</v>
      </c>
      <c r="CA27" s="2"/>
    </row>
    <row r="28" spans="1:79">
      <c r="A28" s="4">
        <v>27</v>
      </c>
      <c r="B28" s="4" t="s">
        <v>355</v>
      </c>
      <c r="C28" s="4">
        <v>11858911</v>
      </c>
      <c r="D28" s="4" t="s">
        <v>356</v>
      </c>
      <c r="E28" s="4" t="s">
        <v>357</v>
      </c>
      <c r="F28" s="4" t="s">
        <v>358</v>
      </c>
      <c r="G28" s="4" t="s">
        <v>359</v>
      </c>
      <c r="H28" s="4" t="s">
        <v>360</v>
      </c>
      <c r="I28" s="4" t="s">
        <v>77</v>
      </c>
      <c r="J28" s="4" t="s">
        <v>78</v>
      </c>
      <c r="K28" s="4" t="s">
        <v>361</v>
      </c>
      <c r="L28" s="4" t="s">
        <v>80</v>
      </c>
      <c r="M28" s="4" t="s">
        <v>99</v>
      </c>
      <c r="N28" s="4" t="s">
        <v>362</v>
      </c>
      <c r="O28" s="4">
        <v>3116</v>
      </c>
      <c r="P28" s="4">
        <v>27775290</v>
      </c>
      <c r="Q28" s="4" t="s">
        <v>363</v>
      </c>
      <c r="R28" s="4">
        <v>2012</v>
      </c>
      <c r="S28" s="4" t="s">
        <v>83</v>
      </c>
      <c r="T28" s="4">
        <v>2016</v>
      </c>
      <c r="U28" s="4">
        <v>1</v>
      </c>
      <c r="V28" s="4" t="s">
        <v>235</v>
      </c>
      <c r="W28" s="4">
        <v>1</v>
      </c>
      <c r="X28" s="4">
        <v>0</v>
      </c>
      <c r="Y28" s="4" t="s">
        <v>85</v>
      </c>
      <c r="Z28" s="4" t="s">
        <v>86</v>
      </c>
      <c r="AA28" s="4" t="s">
        <v>112</v>
      </c>
      <c r="AB28" s="4">
        <v>2016</v>
      </c>
      <c r="AC28" s="4" t="s">
        <v>309</v>
      </c>
      <c r="AD28" s="4">
        <v>0</v>
      </c>
      <c r="AE28" s="4" t="s">
        <v>113</v>
      </c>
      <c r="AF28" s="4">
        <v>1</v>
      </c>
      <c r="AG28" s="4" t="s">
        <v>85</v>
      </c>
      <c r="AH28" s="4" t="s">
        <v>258</v>
      </c>
      <c r="AI28" s="4">
        <v>10</v>
      </c>
      <c r="AJ28" s="4">
        <v>0</v>
      </c>
      <c r="AK28" s="4">
        <v>0</v>
      </c>
      <c r="AL28" s="4" t="s">
        <v>91</v>
      </c>
      <c r="AM28" s="4">
        <v>0</v>
      </c>
      <c r="AN28" s="4" t="s">
        <v>101</v>
      </c>
      <c r="AO28" s="4">
        <v>2</v>
      </c>
      <c r="AP28" s="4" t="s">
        <v>85</v>
      </c>
      <c r="AQ28" s="4" t="s">
        <v>258</v>
      </c>
      <c r="AR28" s="4">
        <v>10</v>
      </c>
      <c r="AS28" s="4">
        <v>0</v>
      </c>
      <c r="AT28" s="4">
        <v>1</v>
      </c>
      <c r="AU28" s="4" t="s">
        <v>91</v>
      </c>
      <c r="AV28" s="4">
        <v>1</v>
      </c>
      <c r="AW28" s="4" t="s">
        <v>103</v>
      </c>
      <c r="AX28" s="4">
        <v>3</v>
      </c>
      <c r="AY28" s="4" t="s">
        <v>85</v>
      </c>
      <c r="AZ28" s="4" t="s">
        <v>258</v>
      </c>
      <c r="BA28" s="4">
        <v>10.67</v>
      </c>
      <c r="BB28" s="4">
        <v>0</v>
      </c>
      <c r="BC28" s="4">
        <v>0</v>
      </c>
      <c r="BD28" s="4" t="s">
        <v>91</v>
      </c>
      <c r="BE28" s="4">
        <v>1</v>
      </c>
      <c r="BF28" s="4"/>
      <c r="BG28" s="4"/>
      <c r="BH28" s="4"/>
      <c r="BI28" s="4"/>
      <c r="BJ28" s="4"/>
      <c r="BK28" s="4"/>
      <c r="BL28" s="4"/>
      <c r="BM28" s="4"/>
      <c r="BN28" s="4"/>
      <c r="BO28" s="4">
        <v>1</v>
      </c>
      <c r="BP28" s="4">
        <f t="shared" si="0"/>
        <v>1</v>
      </c>
      <c r="BQ28" s="8">
        <f t="shared" si="1"/>
        <v>10.223333333333334</v>
      </c>
      <c r="BR28" s="4">
        <f t="shared" si="2"/>
        <v>0.5</v>
      </c>
      <c r="BS28" s="4">
        <f t="shared" si="3"/>
        <v>0.5</v>
      </c>
      <c r="BT28" s="9">
        <f t="shared" si="4"/>
        <v>10.223333333333334</v>
      </c>
      <c r="BU28" s="2" t="s">
        <v>95</v>
      </c>
      <c r="BV28" s="2" t="s">
        <v>123</v>
      </c>
      <c r="BW28" s="2"/>
      <c r="BX28" s="2"/>
      <c r="BY28" s="2" t="s">
        <v>364</v>
      </c>
      <c r="BZ28" s="2" t="s">
        <v>365</v>
      </c>
      <c r="CA28" s="2"/>
    </row>
    <row r="29" spans="1:79">
      <c r="A29" s="4">
        <v>28</v>
      </c>
      <c r="B29" s="4" t="s">
        <v>201</v>
      </c>
      <c r="C29" s="4">
        <v>6580725</v>
      </c>
      <c r="D29" s="4" t="s">
        <v>202</v>
      </c>
      <c r="E29" s="4" t="s">
        <v>203</v>
      </c>
      <c r="F29" s="4"/>
      <c r="G29" s="4" t="s">
        <v>204</v>
      </c>
      <c r="H29" s="4" t="s">
        <v>205</v>
      </c>
      <c r="I29" s="4" t="s">
        <v>77</v>
      </c>
      <c r="J29" s="4" t="s">
        <v>98</v>
      </c>
      <c r="K29" s="4" t="s">
        <v>206</v>
      </c>
      <c r="L29" s="4" t="s">
        <v>80</v>
      </c>
      <c r="M29" s="4" t="s">
        <v>205</v>
      </c>
      <c r="N29" s="4" t="s">
        <v>207</v>
      </c>
      <c r="O29" s="4">
        <v>3262</v>
      </c>
      <c r="P29" s="4">
        <v>21553309</v>
      </c>
      <c r="Q29" s="4" t="s">
        <v>208</v>
      </c>
      <c r="R29" s="4">
        <v>2012</v>
      </c>
      <c r="S29" s="4" t="s">
        <v>83</v>
      </c>
      <c r="T29" s="4">
        <v>2016</v>
      </c>
      <c r="U29" s="4">
        <v>1</v>
      </c>
      <c r="V29" s="4" t="s">
        <v>84</v>
      </c>
      <c r="W29" s="4">
        <v>0</v>
      </c>
      <c r="X29" s="4">
        <v>0</v>
      </c>
      <c r="Y29" s="4" t="s">
        <v>137</v>
      </c>
      <c r="Z29" s="4" t="s">
        <v>86</v>
      </c>
      <c r="AA29" s="4" t="s">
        <v>112</v>
      </c>
      <c r="AB29" s="4">
        <v>2016</v>
      </c>
      <c r="AC29" s="4"/>
      <c r="AD29" s="4">
        <v>0</v>
      </c>
      <c r="AE29" s="4" t="s">
        <v>101</v>
      </c>
      <c r="AF29" s="4">
        <v>1</v>
      </c>
      <c r="AG29" s="4" t="s">
        <v>137</v>
      </c>
      <c r="AH29" s="4" t="s">
        <v>209</v>
      </c>
      <c r="AI29" s="4">
        <v>10.210000000000001</v>
      </c>
      <c r="AJ29" s="4">
        <v>0</v>
      </c>
      <c r="AK29" s="4">
        <v>1</v>
      </c>
      <c r="AL29" s="4" t="s">
        <v>91</v>
      </c>
      <c r="AM29" s="4">
        <v>1</v>
      </c>
      <c r="AN29" s="4" t="s">
        <v>102</v>
      </c>
      <c r="AO29" s="4">
        <v>2</v>
      </c>
      <c r="AP29" s="4" t="s">
        <v>137</v>
      </c>
      <c r="AQ29" s="4" t="s">
        <v>209</v>
      </c>
      <c r="AR29" s="4">
        <v>10</v>
      </c>
      <c r="AS29" s="4">
        <v>0</v>
      </c>
      <c r="AT29" s="4">
        <v>0</v>
      </c>
      <c r="AU29" s="4" t="s">
        <v>91</v>
      </c>
      <c r="AV29" s="4">
        <v>0</v>
      </c>
      <c r="AW29" s="4" t="s">
        <v>103</v>
      </c>
      <c r="AX29" s="4">
        <v>3</v>
      </c>
      <c r="AY29" s="4" t="s">
        <v>137</v>
      </c>
      <c r="AZ29" s="4" t="s">
        <v>210</v>
      </c>
      <c r="BA29" s="4">
        <v>10.31</v>
      </c>
      <c r="BB29" s="4">
        <v>0</v>
      </c>
      <c r="BC29" s="4">
        <v>0</v>
      </c>
      <c r="BD29" s="4" t="s">
        <v>91</v>
      </c>
      <c r="BE29" s="4">
        <v>1</v>
      </c>
      <c r="BF29" s="4"/>
      <c r="BG29" s="4"/>
      <c r="BH29" s="4"/>
      <c r="BI29" s="4"/>
      <c r="BJ29" s="4"/>
      <c r="BK29" s="4"/>
      <c r="BL29" s="4"/>
      <c r="BM29" s="4"/>
      <c r="BN29" s="4"/>
      <c r="BO29" s="4">
        <v>1</v>
      </c>
      <c r="BP29" s="4">
        <f t="shared" si="0"/>
        <v>1</v>
      </c>
      <c r="BQ29" s="8">
        <f t="shared" si="1"/>
        <v>10.173333333333334</v>
      </c>
      <c r="BR29" s="4">
        <f t="shared" si="2"/>
        <v>0.5</v>
      </c>
      <c r="BS29" s="4">
        <f t="shared" si="3"/>
        <v>0.5</v>
      </c>
      <c r="BT29" s="9">
        <f t="shared" si="4"/>
        <v>10.173333333333334</v>
      </c>
      <c r="BU29" s="2" t="s">
        <v>173</v>
      </c>
      <c r="BV29" s="2" t="s">
        <v>95</v>
      </c>
      <c r="BW29" s="2"/>
      <c r="BX29" s="2"/>
      <c r="BY29" s="2" t="s">
        <v>211</v>
      </c>
      <c r="BZ29" s="2" t="s">
        <v>97</v>
      </c>
      <c r="CA29" s="2"/>
    </row>
    <row r="30" spans="1:79">
      <c r="A30" s="4">
        <v>29</v>
      </c>
      <c r="B30" s="4" t="s">
        <v>425</v>
      </c>
      <c r="C30" s="4">
        <v>5954049</v>
      </c>
      <c r="D30" s="4" t="s">
        <v>426</v>
      </c>
      <c r="E30" s="4" t="s">
        <v>427</v>
      </c>
      <c r="F30" s="4"/>
      <c r="G30" s="4" t="s">
        <v>428</v>
      </c>
      <c r="H30" s="4" t="s">
        <v>429</v>
      </c>
      <c r="I30" s="4" t="s">
        <v>77</v>
      </c>
      <c r="J30" s="4" t="s">
        <v>78</v>
      </c>
      <c r="K30" s="4" t="s">
        <v>430</v>
      </c>
      <c r="L30" s="4" t="s">
        <v>80</v>
      </c>
      <c r="M30" s="4" t="s">
        <v>119</v>
      </c>
      <c r="N30" s="4" t="s">
        <v>429</v>
      </c>
      <c r="O30" s="4">
        <v>9113</v>
      </c>
      <c r="P30" s="4">
        <v>97634790</v>
      </c>
      <c r="Q30" s="4" t="s">
        <v>431</v>
      </c>
      <c r="R30" s="4">
        <v>1994</v>
      </c>
      <c r="S30" s="4" t="s">
        <v>83</v>
      </c>
      <c r="T30" s="4">
        <v>1999</v>
      </c>
      <c r="U30" s="4">
        <v>1</v>
      </c>
      <c r="V30" s="4" t="s">
        <v>84</v>
      </c>
      <c r="W30" s="4">
        <v>0</v>
      </c>
      <c r="X30" s="4">
        <v>0</v>
      </c>
      <c r="Y30" s="4" t="s">
        <v>432</v>
      </c>
      <c r="Z30" s="4" t="s">
        <v>86</v>
      </c>
      <c r="AA30" s="4" t="s">
        <v>87</v>
      </c>
      <c r="AB30" s="4">
        <v>1999</v>
      </c>
      <c r="AC30" s="4" t="s">
        <v>433</v>
      </c>
      <c r="AD30" s="4">
        <v>0</v>
      </c>
      <c r="AE30" s="4" t="s">
        <v>122</v>
      </c>
      <c r="AF30" s="4">
        <v>1</v>
      </c>
      <c r="AG30" s="4" t="s">
        <v>432</v>
      </c>
      <c r="AH30" s="4" t="s">
        <v>434</v>
      </c>
      <c r="AI30" s="4">
        <v>12.5</v>
      </c>
      <c r="AJ30" s="4">
        <v>0</v>
      </c>
      <c r="AK30" s="4">
        <v>0</v>
      </c>
      <c r="AL30" s="4" t="s">
        <v>115</v>
      </c>
      <c r="AM30" s="4">
        <v>1</v>
      </c>
      <c r="AN30" s="4" t="s">
        <v>196</v>
      </c>
      <c r="AO30" s="4">
        <v>2</v>
      </c>
      <c r="AP30" s="4" t="s">
        <v>432</v>
      </c>
      <c r="AQ30" s="4" t="s">
        <v>434</v>
      </c>
      <c r="AR30" s="4">
        <v>12.75</v>
      </c>
      <c r="AS30" s="4">
        <v>0</v>
      </c>
      <c r="AT30" s="4">
        <v>0</v>
      </c>
      <c r="AU30" s="4" t="s">
        <v>115</v>
      </c>
      <c r="AV30" s="4">
        <v>0</v>
      </c>
      <c r="AW30" s="4" t="s">
        <v>197</v>
      </c>
      <c r="AX30" s="4">
        <v>3</v>
      </c>
      <c r="AY30" s="4" t="s">
        <v>432</v>
      </c>
      <c r="AZ30" s="4" t="s">
        <v>434</v>
      </c>
      <c r="BA30" s="4">
        <v>12.5</v>
      </c>
      <c r="BB30" s="4">
        <v>0</v>
      </c>
      <c r="BC30" s="4">
        <v>0</v>
      </c>
      <c r="BD30" s="4" t="s">
        <v>115</v>
      </c>
      <c r="BE30" s="4">
        <v>0</v>
      </c>
      <c r="BF30" s="4" t="s">
        <v>198</v>
      </c>
      <c r="BG30" s="4">
        <v>4</v>
      </c>
      <c r="BH30" s="4" t="s">
        <v>432</v>
      </c>
      <c r="BI30" s="4" t="s">
        <v>434</v>
      </c>
      <c r="BJ30" s="4">
        <v>12.4</v>
      </c>
      <c r="BK30" s="4">
        <v>0</v>
      </c>
      <c r="BL30" s="4">
        <v>0</v>
      </c>
      <c r="BM30" s="4" t="s">
        <v>115</v>
      </c>
      <c r="BN30" s="4">
        <v>0</v>
      </c>
      <c r="BO30" s="4"/>
      <c r="BP30" s="4">
        <f t="shared" ref="BP30:BP37" si="5">SUM(T30-R30)-4</f>
        <v>1</v>
      </c>
      <c r="BQ30" s="8">
        <f t="shared" ref="BQ30:BQ37" si="6">SUM(BJ30+BA30+AR30+AI30)/4</f>
        <v>12.5375</v>
      </c>
      <c r="BR30" s="4">
        <f t="shared" ref="BR30:BR37" si="7">SUM(BN30+BE30+AV30+AM30)*0.25</f>
        <v>0.25</v>
      </c>
      <c r="BS30" s="4">
        <f t="shared" si="3"/>
        <v>0.5</v>
      </c>
      <c r="BT30" s="9">
        <f t="shared" si="4"/>
        <v>12.2875</v>
      </c>
      <c r="BU30" s="1" t="s">
        <v>95</v>
      </c>
      <c r="BV30" s="1"/>
      <c r="BW30" s="1"/>
      <c r="BX30" s="1"/>
      <c r="BY30" s="1" t="s">
        <v>435</v>
      </c>
      <c r="BZ30" s="1" t="s">
        <v>97</v>
      </c>
      <c r="CA30" s="1"/>
    </row>
    <row r="31" spans="1:79">
      <c r="A31" s="4">
        <v>30</v>
      </c>
      <c r="B31" s="4" t="s">
        <v>506</v>
      </c>
      <c r="C31" s="4">
        <v>8805721</v>
      </c>
      <c r="D31" s="4" t="s">
        <v>507</v>
      </c>
      <c r="E31" s="4" t="s">
        <v>508</v>
      </c>
      <c r="F31" s="4"/>
      <c r="G31" s="4" t="s">
        <v>509</v>
      </c>
      <c r="H31" s="4" t="s">
        <v>510</v>
      </c>
      <c r="I31" s="4" t="s">
        <v>77</v>
      </c>
      <c r="J31" s="4" t="s">
        <v>98</v>
      </c>
      <c r="K31" s="4" t="s">
        <v>511</v>
      </c>
      <c r="L31" s="4" t="s">
        <v>80</v>
      </c>
      <c r="M31" s="4" t="s">
        <v>81</v>
      </c>
      <c r="N31" s="4" t="s">
        <v>512</v>
      </c>
      <c r="O31" s="4">
        <v>3055</v>
      </c>
      <c r="P31" s="4">
        <v>53709029</v>
      </c>
      <c r="Q31" s="4" t="s">
        <v>513</v>
      </c>
      <c r="R31" s="4">
        <v>2005</v>
      </c>
      <c r="S31" s="4" t="s">
        <v>83</v>
      </c>
      <c r="T31" s="4">
        <v>2010</v>
      </c>
      <c r="U31" s="4">
        <v>1</v>
      </c>
      <c r="V31" s="4" t="s">
        <v>84</v>
      </c>
      <c r="W31" s="4">
        <v>0</v>
      </c>
      <c r="X31" s="4">
        <v>0</v>
      </c>
      <c r="Y31" s="4" t="s">
        <v>85</v>
      </c>
      <c r="Z31" s="4" t="s">
        <v>86</v>
      </c>
      <c r="AA31" s="4" t="s">
        <v>87</v>
      </c>
      <c r="AB31" s="4">
        <v>2016</v>
      </c>
      <c r="AC31" s="4" t="s">
        <v>514</v>
      </c>
      <c r="AD31" s="4">
        <v>0</v>
      </c>
      <c r="AE31" s="4" t="s">
        <v>314</v>
      </c>
      <c r="AF31" s="4">
        <v>1</v>
      </c>
      <c r="AG31" s="4" t="s">
        <v>85</v>
      </c>
      <c r="AH31" s="4" t="s">
        <v>86</v>
      </c>
      <c r="AI31" s="4">
        <v>11.53</v>
      </c>
      <c r="AJ31" s="4">
        <v>0</v>
      </c>
      <c r="AK31" s="4">
        <v>0</v>
      </c>
      <c r="AL31" s="4" t="s">
        <v>91</v>
      </c>
      <c r="AM31" s="4">
        <v>0</v>
      </c>
      <c r="AN31" s="4" t="s">
        <v>138</v>
      </c>
      <c r="AO31" s="4">
        <v>2</v>
      </c>
      <c r="AP31" s="4" t="s">
        <v>85</v>
      </c>
      <c r="AQ31" s="4" t="s">
        <v>86</v>
      </c>
      <c r="AR31" s="4">
        <v>11.22</v>
      </c>
      <c r="AS31" s="4">
        <v>0</v>
      </c>
      <c r="AT31" s="4">
        <v>0</v>
      </c>
      <c r="AU31" s="4" t="s">
        <v>91</v>
      </c>
      <c r="AV31" s="4">
        <v>1</v>
      </c>
      <c r="AW31" s="4" t="s">
        <v>187</v>
      </c>
      <c r="AX31" s="4">
        <v>3</v>
      </c>
      <c r="AY31" s="4" t="s">
        <v>85</v>
      </c>
      <c r="AZ31" s="4" t="s">
        <v>515</v>
      </c>
      <c r="BA31" s="4">
        <v>10.11</v>
      </c>
      <c r="BB31" s="4">
        <v>0</v>
      </c>
      <c r="BC31" s="4">
        <v>0</v>
      </c>
      <c r="BD31" s="4" t="s">
        <v>91</v>
      </c>
      <c r="BE31" s="4">
        <v>1</v>
      </c>
      <c r="BF31" s="4" t="s">
        <v>139</v>
      </c>
      <c r="BG31" s="4">
        <v>4</v>
      </c>
      <c r="BH31" s="4" t="s">
        <v>85</v>
      </c>
      <c r="BI31" s="4" t="s">
        <v>515</v>
      </c>
      <c r="BJ31" s="4">
        <v>11.17</v>
      </c>
      <c r="BK31" s="4">
        <v>0</v>
      </c>
      <c r="BL31" s="4">
        <v>0</v>
      </c>
      <c r="BM31" s="4" t="s">
        <v>91</v>
      </c>
      <c r="BN31" s="4">
        <v>1</v>
      </c>
      <c r="BO31" s="4"/>
      <c r="BP31" s="4">
        <f t="shared" si="5"/>
        <v>1</v>
      </c>
      <c r="BQ31" s="8">
        <f t="shared" si="6"/>
        <v>11.0075</v>
      </c>
      <c r="BR31" s="4">
        <f t="shared" si="7"/>
        <v>0.75</v>
      </c>
      <c r="BS31" s="4">
        <f t="shared" si="3"/>
        <v>0.5</v>
      </c>
      <c r="BT31" s="9">
        <f t="shared" si="4"/>
        <v>11.2575</v>
      </c>
      <c r="BU31" s="1" t="s">
        <v>95</v>
      </c>
      <c r="BV31" s="1"/>
      <c r="BW31" s="1"/>
      <c r="BX31" s="1"/>
      <c r="BY31" s="1" t="s">
        <v>516</v>
      </c>
      <c r="BZ31" s="1" t="s">
        <v>97</v>
      </c>
      <c r="CA31" s="1"/>
    </row>
    <row r="32" spans="1:79">
      <c r="A32" s="4">
        <v>31</v>
      </c>
      <c r="B32" s="4" t="s">
        <v>72</v>
      </c>
      <c r="C32" s="4">
        <v>6052197</v>
      </c>
      <c r="D32" s="4" t="s">
        <v>73</v>
      </c>
      <c r="E32" s="4" t="s">
        <v>74</v>
      </c>
      <c r="F32" s="4"/>
      <c r="G32" s="4" t="s">
        <v>75</v>
      </c>
      <c r="H32" s="4" t="s">
        <v>76</v>
      </c>
      <c r="I32" s="4" t="s">
        <v>77</v>
      </c>
      <c r="J32" s="4" t="s">
        <v>78</v>
      </c>
      <c r="K32" s="4" t="s">
        <v>79</v>
      </c>
      <c r="L32" s="4" t="s">
        <v>80</v>
      </c>
      <c r="M32" s="4" t="s">
        <v>81</v>
      </c>
      <c r="N32" s="4" t="s">
        <v>81</v>
      </c>
      <c r="O32" s="4">
        <v>3052</v>
      </c>
      <c r="P32" s="4">
        <v>21445264</v>
      </c>
      <c r="Q32" s="4" t="s">
        <v>82</v>
      </c>
      <c r="R32" s="4">
        <v>2000</v>
      </c>
      <c r="S32" s="4" t="s">
        <v>83</v>
      </c>
      <c r="T32" s="4">
        <v>2006</v>
      </c>
      <c r="U32" s="4">
        <v>2</v>
      </c>
      <c r="V32" s="4" t="s">
        <v>84</v>
      </c>
      <c r="W32" s="4">
        <v>0</v>
      </c>
      <c r="X32" s="4">
        <v>0</v>
      </c>
      <c r="Y32" s="4" t="s">
        <v>85</v>
      </c>
      <c r="Z32" s="4" t="s">
        <v>86</v>
      </c>
      <c r="AA32" s="4" t="s">
        <v>87</v>
      </c>
      <c r="AB32" s="4">
        <v>2006</v>
      </c>
      <c r="AC32" s="4" t="s">
        <v>88</v>
      </c>
      <c r="AD32" s="4">
        <v>0</v>
      </c>
      <c r="AE32" s="4" t="s">
        <v>89</v>
      </c>
      <c r="AF32" s="4">
        <v>1</v>
      </c>
      <c r="AG32" s="4" t="s">
        <v>85</v>
      </c>
      <c r="AH32" s="4" t="s">
        <v>90</v>
      </c>
      <c r="AI32" s="4">
        <v>10.5</v>
      </c>
      <c r="AJ32" s="4">
        <v>0</v>
      </c>
      <c r="AK32" s="4">
        <v>0</v>
      </c>
      <c r="AL32" s="4" t="s">
        <v>91</v>
      </c>
      <c r="AM32" s="4">
        <v>0</v>
      </c>
      <c r="AN32" s="4" t="s">
        <v>92</v>
      </c>
      <c r="AO32" s="4">
        <v>2</v>
      </c>
      <c r="AP32" s="4" t="s">
        <v>85</v>
      </c>
      <c r="AQ32" s="4" t="s">
        <v>90</v>
      </c>
      <c r="AR32" s="4">
        <v>11</v>
      </c>
      <c r="AS32" s="4">
        <v>0</v>
      </c>
      <c r="AT32" s="4">
        <v>1</v>
      </c>
      <c r="AU32" s="4" t="s">
        <v>91</v>
      </c>
      <c r="AV32" s="4">
        <v>1</v>
      </c>
      <c r="AW32" s="4" t="s">
        <v>93</v>
      </c>
      <c r="AX32" s="4">
        <v>3</v>
      </c>
      <c r="AY32" s="4" t="s">
        <v>85</v>
      </c>
      <c r="AZ32" s="4" t="s">
        <v>90</v>
      </c>
      <c r="BA32" s="4">
        <v>11.5</v>
      </c>
      <c r="BB32" s="4">
        <v>0</v>
      </c>
      <c r="BC32" s="4">
        <v>0</v>
      </c>
      <c r="BD32" s="4" t="s">
        <v>91</v>
      </c>
      <c r="BE32" s="4">
        <v>1</v>
      </c>
      <c r="BF32" s="4" t="s">
        <v>94</v>
      </c>
      <c r="BG32" s="4">
        <v>4</v>
      </c>
      <c r="BH32" s="4" t="s">
        <v>85</v>
      </c>
      <c r="BI32" s="4" t="s">
        <v>90</v>
      </c>
      <c r="BJ32" s="4">
        <v>10.5</v>
      </c>
      <c r="BK32" s="4">
        <v>0</v>
      </c>
      <c r="BL32" s="4">
        <v>0</v>
      </c>
      <c r="BM32" s="4" t="s">
        <v>91</v>
      </c>
      <c r="BN32" s="4">
        <v>1</v>
      </c>
      <c r="BO32" s="4">
        <v>1</v>
      </c>
      <c r="BP32" s="4">
        <f t="shared" si="5"/>
        <v>2</v>
      </c>
      <c r="BQ32" s="8">
        <f t="shared" si="6"/>
        <v>10.875</v>
      </c>
      <c r="BR32" s="4">
        <f t="shared" si="7"/>
        <v>0.75</v>
      </c>
      <c r="BS32" s="4">
        <f t="shared" si="3"/>
        <v>1</v>
      </c>
      <c r="BT32" s="9">
        <f t="shared" si="4"/>
        <v>10.625</v>
      </c>
      <c r="BU32" s="1" t="s">
        <v>95</v>
      </c>
      <c r="BV32" s="1"/>
      <c r="BW32" s="1"/>
      <c r="BX32" s="1"/>
      <c r="BY32" s="1" t="s">
        <v>96</v>
      </c>
      <c r="BZ32" s="1" t="s">
        <v>97</v>
      </c>
      <c r="CA32" s="1"/>
    </row>
    <row r="33" spans="1:79">
      <c r="A33" s="4">
        <v>32</v>
      </c>
      <c r="B33" s="4" t="s">
        <v>188</v>
      </c>
      <c r="C33" s="4">
        <v>5967784</v>
      </c>
      <c r="D33" s="4" t="s">
        <v>189</v>
      </c>
      <c r="E33" s="4" t="s">
        <v>190</v>
      </c>
      <c r="F33" s="4"/>
      <c r="G33" s="4" t="s">
        <v>191</v>
      </c>
      <c r="H33" s="4" t="s">
        <v>192</v>
      </c>
      <c r="I33" s="4" t="s">
        <v>77</v>
      </c>
      <c r="J33" s="4" t="s">
        <v>78</v>
      </c>
      <c r="K33" s="4" t="s">
        <v>193</v>
      </c>
      <c r="L33" s="4" t="s">
        <v>80</v>
      </c>
      <c r="M33" s="4" t="s">
        <v>119</v>
      </c>
      <c r="N33" s="4" t="s">
        <v>192</v>
      </c>
      <c r="O33" s="4">
        <v>9170</v>
      </c>
      <c r="P33" s="4">
        <v>98433491</v>
      </c>
      <c r="Q33" s="4" t="s">
        <v>194</v>
      </c>
      <c r="R33" s="4">
        <v>1994</v>
      </c>
      <c r="S33" s="4" t="s">
        <v>83</v>
      </c>
      <c r="T33" s="4">
        <v>1999</v>
      </c>
      <c r="U33" s="4">
        <v>1</v>
      </c>
      <c r="V33" s="4" t="s">
        <v>84</v>
      </c>
      <c r="W33" s="4">
        <v>0</v>
      </c>
      <c r="X33" s="4">
        <v>0</v>
      </c>
      <c r="Y33" s="4" t="s">
        <v>137</v>
      </c>
      <c r="Z33" s="4" t="s">
        <v>86</v>
      </c>
      <c r="AA33" s="4" t="s">
        <v>87</v>
      </c>
      <c r="AB33" s="4">
        <v>1999</v>
      </c>
      <c r="AC33" s="4" t="s">
        <v>195</v>
      </c>
      <c r="AD33" s="4">
        <v>0</v>
      </c>
      <c r="AE33" s="4" t="s">
        <v>122</v>
      </c>
      <c r="AF33" s="4">
        <v>1</v>
      </c>
      <c r="AG33" s="4" t="s">
        <v>137</v>
      </c>
      <c r="AH33" s="4" t="s">
        <v>86</v>
      </c>
      <c r="AI33" s="4">
        <v>10.68</v>
      </c>
      <c r="AJ33" s="4">
        <v>0</v>
      </c>
      <c r="AK33" s="4">
        <v>1</v>
      </c>
      <c r="AL33" s="4" t="s">
        <v>91</v>
      </c>
      <c r="AM33" s="4">
        <v>1</v>
      </c>
      <c r="AN33" s="4" t="s">
        <v>196</v>
      </c>
      <c r="AO33" s="4">
        <v>2</v>
      </c>
      <c r="AP33" s="4" t="s">
        <v>137</v>
      </c>
      <c r="AQ33" s="4" t="s">
        <v>86</v>
      </c>
      <c r="AR33" s="4">
        <v>11.13</v>
      </c>
      <c r="AS33" s="4">
        <v>0</v>
      </c>
      <c r="AT33" s="4">
        <v>0</v>
      </c>
      <c r="AU33" s="4" t="s">
        <v>91</v>
      </c>
      <c r="AV33" s="4">
        <v>0</v>
      </c>
      <c r="AW33" s="4" t="s">
        <v>197</v>
      </c>
      <c r="AX33" s="4">
        <v>3</v>
      </c>
      <c r="AY33" s="4" t="s">
        <v>137</v>
      </c>
      <c r="AZ33" s="4" t="s">
        <v>86</v>
      </c>
      <c r="BA33" s="4">
        <v>10.52</v>
      </c>
      <c r="BB33" s="4">
        <v>0</v>
      </c>
      <c r="BC33" s="4">
        <v>0</v>
      </c>
      <c r="BD33" s="4" t="s">
        <v>91</v>
      </c>
      <c r="BE33" s="4">
        <v>0</v>
      </c>
      <c r="BF33" s="4" t="s">
        <v>198</v>
      </c>
      <c r="BG33" s="4">
        <v>4</v>
      </c>
      <c r="BH33" s="4" t="s">
        <v>137</v>
      </c>
      <c r="BI33" s="4" t="s">
        <v>86</v>
      </c>
      <c r="BJ33" s="4">
        <v>10.83</v>
      </c>
      <c r="BK33" s="4">
        <v>0</v>
      </c>
      <c r="BL33" s="4">
        <v>0</v>
      </c>
      <c r="BM33" s="4" t="s">
        <v>91</v>
      </c>
      <c r="BN33" s="4">
        <v>0</v>
      </c>
      <c r="BO33" s="4">
        <v>1</v>
      </c>
      <c r="BP33" s="4">
        <f t="shared" si="5"/>
        <v>1</v>
      </c>
      <c r="BQ33" s="8">
        <f t="shared" si="6"/>
        <v>10.790000000000001</v>
      </c>
      <c r="BR33" s="4">
        <f t="shared" si="7"/>
        <v>0.25</v>
      </c>
      <c r="BS33" s="4">
        <f t="shared" si="3"/>
        <v>0.5</v>
      </c>
      <c r="BT33" s="9">
        <f t="shared" si="4"/>
        <v>10.540000000000001</v>
      </c>
      <c r="BU33" s="1" t="s">
        <v>95</v>
      </c>
      <c r="BV33" s="1"/>
      <c r="BW33" s="1"/>
      <c r="BX33" s="1"/>
      <c r="BY33" s="1" t="s">
        <v>199</v>
      </c>
      <c r="BZ33" s="1" t="s">
        <v>200</v>
      </c>
      <c r="CA33" s="1"/>
    </row>
    <row r="34" spans="1:79">
      <c r="A34" s="4">
        <v>33</v>
      </c>
      <c r="B34" s="4" t="s">
        <v>347</v>
      </c>
      <c r="C34" s="4">
        <v>4334653</v>
      </c>
      <c r="D34" s="4" t="s">
        <v>348</v>
      </c>
      <c r="E34" s="4" t="s">
        <v>349</v>
      </c>
      <c r="F34" s="4"/>
      <c r="G34" s="4" t="s">
        <v>350</v>
      </c>
      <c r="H34" s="4" t="s">
        <v>192</v>
      </c>
      <c r="I34" s="4" t="s">
        <v>77</v>
      </c>
      <c r="J34" s="4" t="s">
        <v>78</v>
      </c>
      <c r="K34" s="4" t="s">
        <v>351</v>
      </c>
      <c r="L34" s="4" t="s">
        <v>80</v>
      </c>
      <c r="M34" s="4" t="s">
        <v>119</v>
      </c>
      <c r="N34" s="4" t="s">
        <v>192</v>
      </c>
      <c r="O34" s="4">
        <v>9170</v>
      </c>
      <c r="P34" s="4">
        <v>26709073</v>
      </c>
      <c r="Q34" s="4" t="s">
        <v>352</v>
      </c>
      <c r="R34" s="4">
        <v>1991</v>
      </c>
      <c r="S34" s="4" t="s">
        <v>83</v>
      </c>
      <c r="T34" s="4">
        <v>1998</v>
      </c>
      <c r="U34" s="4">
        <v>4</v>
      </c>
      <c r="V34" s="4" t="s">
        <v>84</v>
      </c>
      <c r="W34" s="4">
        <v>0</v>
      </c>
      <c r="X34" s="4">
        <v>0</v>
      </c>
      <c r="Y34" s="4" t="s">
        <v>137</v>
      </c>
      <c r="Z34" s="4" t="s">
        <v>86</v>
      </c>
      <c r="AA34" s="4" t="s">
        <v>87</v>
      </c>
      <c r="AB34" s="4">
        <v>1998</v>
      </c>
      <c r="AC34" s="4"/>
      <c r="AD34" s="4">
        <v>0</v>
      </c>
      <c r="AE34" s="4" t="s">
        <v>260</v>
      </c>
      <c r="AF34" s="4">
        <v>1</v>
      </c>
      <c r="AG34" s="4" t="s">
        <v>137</v>
      </c>
      <c r="AH34" s="4" t="s">
        <v>353</v>
      </c>
      <c r="AI34" s="4">
        <v>9.8699999999999992</v>
      </c>
      <c r="AJ34" s="4">
        <v>0</v>
      </c>
      <c r="AK34" s="4">
        <v>1</v>
      </c>
      <c r="AL34" s="4" t="s">
        <v>91</v>
      </c>
      <c r="AM34" s="4">
        <v>1</v>
      </c>
      <c r="AN34" s="4" t="s">
        <v>120</v>
      </c>
      <c r="AO34" s="4">
        <v>2</v>
      </c>
      <c r="AP34" s="4" t="s">
        <v>137</v>
      </c>
      <c r="AQ34" s="4" t="s">
        <v>353</v>
      </c>
      <c r="AR34" s="4">
        <v>12</v>
      </c>
      <c r="AS34" s="4">
        <v>0</v>
      </c>
      <c r="AT34" s="4">
        <v>0</v>
      </c>
      <c r="AU34" s="4" t="s">
        <v>115</v>
      </c>
      <c r="AV34" s="4">
        <v>1</v>
      </c>
      <c r="AW34" s="4" t="s">
        <v>121</v>
      </c>
      <c r="AX34" s="4">
        <v>3</v>
      </c>
      <c r="AY34" s="4" t="s">
        <v>137</v>
      </c>
      <c r="AZ34" s="4" t="s">
        <v>353</v>
      </c>
      <c r="BA34" s="4">
        <v>12.33</v>
      </c>
      <c r="BB34" s="4">
        <v>0</v>
      </c>
      <c r="BC34" s="4">
        <v>1</v>
      </c>
      <c r="BD34" s="4" t="s">
        <v>115</v>
      </c>
      <c r="BE34" s="4">
        <v>0</v>
      </c>
      <c r="BF34" s="4" t="s">
        <v>197</v>
      </c>
      <c r="BG34" s="4">
        <v>4</v>
      </c>
      <c r="BH34" s="4" t="s">
        <v>137</v>
      </c>
      <c r="BI34" s="4" t="s">
        <v>353</v>
      </c>
      <c r="BJ34" s="4">
        <v>10.66</v>
      </c>
      <c r="BK34" s="4">
        <v>0</v>
      </c>
      <c r="BL34" s="4">
        <v>4</v>
      </c>
      <c r="BM34" s="4" t="s">
        <v>91</v>
      </c>
      <c r="BN34" s="4">
        <v>0</v>
      </c>
      <c r="BO34" s="4">
        <v>6</v>
      </c>
      <c r="BP34" s="4">
        <f t="shared" si="5"/>
        <v>3</v>
      </c>
      <c r="BQ34" s="8">
        <f t="shared" si="6"/>
        <v>11.215</v>
      </c>
      <c r="BR34" s="4">
        <f t="shared" si="7"/>
        <v>0.5</v>
      </c>
      <c r="BS34" s="4">
        <f t="shared" si="3"/>
        <v>1.5</v>
      </c>
      <c r="BT34" s="9">
        <f t="shared" si="4"/>
        <v>10.215</v>
      </c>
      <c r="BU34" s="1" t="s">
        <v>95</v>
      </c>
      <c r="BV34" s="1" t="s">
        <v>173</v>
      </c>
      <c r="BW34" s="1"/>
      <c r="BX34" s="1"/>
      <c r="BY34" s="1" t="s">
        <v>354</v>
      </c>
      <c r="BZ34" s="1" t="s">
        <v>97</v>
      </c>
      <c r="CA34" s="1"/>
    </row>
    <row r="35" spans="1:79">
      <c r="A35" s="4">
        <v>34</v>
      </c>
      <c r="B35" s="4" t="s">
        <v>517</v>
      </c>
      <c r="C35" s="4">
        <v>6152138</v>
      </c>
      <c r="D35" s="4" t="s">
        <v>518</v>
      </c>
      <c r="E35" s="4" t="s">
        <v>519</v>
      </c>
      <c r="F35" s="4"/>
      <c r="G35" s="4" t="s">
        <v>520</v>
      </c>
      <c r="H35" s="4" t="s">
        <v>521</v>
      </c>
      <c r="I35" s="4" t="s">
        <v>77</v>
      </c>
      <c r="J35" s="4" t="s">
        <v>78</v>
      </c>
      <c r="K35" s="4" t="s">
        <v>522</v>
      </c>
      <c r="L35" s="4" t="s">
        <v>80</v>
      </c>
      <c r="M35" s="4" t="s">
        <v>136</v>
      </c>
      <c r="N35" s="4" t="s">
        <v>523</v>
      </c>
      <c r="O35" s="4">
        <v>2169</v>
      </c>
      <c r="P35" s="4">
        <v>24100715</v>
      </c>
      <c r="Q35" s="4" t="s">
        <v>524</v>
      </c>
      <c r="R35" s="4">
        <v>1999</v>
      </c>
      <c r="S35" s="4" t="s">
        <v>83</v>
      </c>
      <c r="T35" s="4">
        <v>2004</v>
      </c>
      <c r="U35" s="4">
        <v>1</v>
      </c>
      <c r="V35" s="4" t="s">
        <v>84</v>
      </c>
      <c r="W35" s="4">
        <v>0</v>
      </c>
      <c r="X35" s="4">
        <v>0</v>
      </c>
      <c r="Y35" s="4" t="s">
        <v>85</v>
      </c>
      <c r="Z35" s="4" t="s">
        <v>86</v>
      </c>
      <c r="AA35" s="4" t="s">
        <v>87</v>
      </c>
      <c r="AB35" s="4">
        <v>2004</v>
      </c>
      <c r="AC35" s="4" t="s">
        <v>313</v>
      </c>
      <c r="AD35" s="4">
        <v>0</v>
      </c>
      <c r="AE35" s="4" t="s">
        <v>445</v>
      </c>
      <c r="AF35" s="4">
        <v>1</v>
      </c>
      <c r="AG35" s="4" t="s">
        <v>85</v>
      </c>
      <c r="AH35" s="4" t="s">
        <v>86</v>
      </c>
      <c r="AI35" s="4">
        <v>9.8699999999999992</v>
      </c>
      <c r="AJ35" s="4">
        <v>0</v>
      </c>
      <c r="AK35" s="4">
        <v>1</v>
      </c>
      <c r="AL35" s="4" t="s">
        <v>91</v>
      </c>
      <c r="AM35" s="4">
        <v>0</v>
      </c>
      <c r="AN35" s="4" t="s">
        <v>89</v>
      </c>
      <c r="AO35" s="4">
        <v>2</v>
      </c>
      <c r="AP35" s="4" t="s">
        <v>85</v>
      </c>
      <c r="AQ35" s="4" t="s">
        <v>86</v>
      </c>
      <c r="AR35" s="4">
        <v>10.41</v>
      </c>
      <c r="AS35" s="4">
        <v>0</v>
      </c>
      <c r="AT35" s="4">
        <v>0</v>
      </c>
      <c r="AU35" s="4" t="s">
        <v>91</v>
      </c>
      <c r="AV35" s="4">
        <v>0</v>
      </c>
      <c r="AW35" s="4" t="s">
        <v>92</v>
      </c>
      <c r="AX35" s="4">
        <v>3</v>
      </c>
      <c r="AY35" s="4" t="s">
        <v>85</v>
      </c>
      <c r="AZ35" s="4" t="s">
        <v>86</v>
      </c>
      <c r="BA35" s="4">
        <v>10.63</v>
      </c>
      <c r="BB35" s="4">
        <v>0</v>
      </c>
      <c r="BC35" s="4">
        <v>0</v>
      </c>
      <c r="BD35" s="4" t="s">
        <v>91</v>
      </c>
      <c r="BE35" s="4">
        <v>1</v>
      </c>
      <c r="BF35" s="4" t="s">
        <v>263</v>
      </c>
      <c r="BG35" s="4">
        <v>4</v>
      </c>
      <c r="BH35" s="4" t="s">
        <v>85</v>
      </c>
      <c r="BI35" s="4" t="s">
        <v>525</v>
      </c>
      <c r="BJ35" s="4">
        <v>10.93</v>
      </c>
      <c r="BK35" s="4">
        <v>0</v>
      </c>
      <c r="BL35" s="4">
        <v>0</v>
      </c>
      <c r="BM35" s="4" t="s">
        <v>91</v>
      </c>
      <c r="BN35" s="4">
        <v>0</v>
      </c>
      <c r="BO35" s="4">
        <v>1</v>
      </c>
      <c r="BP35" s="4">
        <f t="shared" si="5"/>
        <v>1</v>
      </c>
      <c r="BQ35" s="8">
        <f t="shared" si="6"/>
        <v>10.46</v>
      </c>
      <c r="BR35" s="4">
        <f t="shared" si="7"/>
        <v>0.25</v>
      </c>
      <c r="BS35" s="4">
        <f t="shared" si="3"/>
        <v>0.5</v>
      </c>
      <c r="BT35" s="9">
        <f t="shared" si="4"/>
        <v>10.210000000000001</v>
      </c>
      <c r="BU35" s="1" t="s">
        <v>95</v>
      </c>
      <c r="BV35" s="1"/>
      <c r="BW35" s="1"/>
      <c r="BX35" s="1"/>
      <c r="BY35" s="1" t="s">
        <v>526</v>
      </c>
      <c r="BZ35" s="1" t="s">
        <v>527</v>
      </c>
      <c r="CA35" s="1"/>
    </row>
    <row r="36" spans="1:79">
      <c r="A36" s="4">
        <v>35</v>
      </c>
      <c r="B36" s="4" t="s">
        <v>498</v>
      </c>
      <c r="C36" s="4">
        <v>5394701</v>
      </c>
      <c r="D36" s="4" t="s">
        <v>499</v>
      </c>
      <c r="E36" s="4" t="s">
        <v>500</v>
      </c>
      <c r="F36" s="4"/>
      <c r="G36" s="4" t="s">
        <v>501</v>
      </c>
      <c r="H36" s="4" t="s">
        <v>502</v>
      </c>
      <c r="I36" s="4" t="s">
        <v>77</v>
      </c>
      <c r="J36" s="4" t="s">
        <v>78</v>
      </c>
      <c r="K36" s="4" t="s">
        <v>503</v>
      </c>
      <c r="L36" s="4" t="s">
        <v>80</v>
      </c>
      <c r="M36" s="4" t="s">
        <v>81</v>
      </c>
      <c r="N36" s="4" t="s">
        <v>81</v>
      </c>
      <c r="O36" s="4">
        <v>3061</v>
      </c>
      <c r="P36" s="4">
        <v>98773485</v>
      </c>
      <c r="Q36" s="4" t="s">
        <v>504</v>
      </c>
      <c r="R36" s="4">
        <v>1999</v>
      </c>
      <c r="S36" s="4" t="s">
        <v>83</v>
      </c>
      <c r="T36" s="4">
        <v>2006</v>
      </c>
      <c r="U36" s="4">
        <v>3</v>
      </c>
      <c r="V36" s="4" t="s">
        <v>84</v>
      </c>
      <c r="W36" s="4">
        <v>0</v>
      </c>
      <c r="X36" s="4">
        <v>0</v>
      </c>
      <c r="Y36" s="4" t="s">
        <v>137</v>
      </c>
      <c r="Z36" s="4" t="s">
        <v>86</v>
      </c>
      <c r="AA36" s="4" t="s">
        <v>87</v>
      </c>
      <c r="AB36" s="4">
        <v>2006</v>
      </c>
      <c r="AC36" s="4"/>
      <c r="AD36" s="4">
        <v>0</v>
      </c>
      <c r="AE36" s="4" t="s">
        <v>312</v>
      </c>
      <c r="AF36" s="4">
        <v>1</v>
      </c>
      <c r="AG36" s="4" t="s">
        <v>137</v>
      </c>
      <c r="AH36" s="4" t="s">
        <v>258</v>
      </c>
      <c r="AI36" s="4">
        <v>10.86</v>
      </c>
      <c r="AJ36" s="4">
        <v>0</v>
      </c>
      <c r="AK36" s="4">
        <v>0</v>
      </c>
      <c r="AL36" s="4" t="s">
        <v>91</v>
      </c>
      <c r="AM36" s="4">
        <v>1</v>
      </c>
      <c r="AN36" s="4" t="s">
        <v>445</v>
      </c>
      <c r="AO36" s="4">
        <v>2</v>
      </c>
      <c r="AP36" s="4" t="s">
        <v>137</v>
      </c>
      <c r="AQ36" s="4" t="s">
        <v>258</v>
      </c>
      <c r="AR36" s="4">
        <v>10.9</v>
      </c>
      <c r="AS36" s="4">
        <v>0</v>
      </c>
      <c r="AT36" s="4">
        <v>2</v>
      </c>
      <c r="AU36" s="4" t="s">
        <v>91</v>
      </c>
      <c r="AV36" s="4">
        <v>1</v>
      </c>
      <c r="AW36" s="4" t="s">
        <v>263</v>
      </c>
      <c r="AX36" s="4">
        <v>3</v>
      </c>
      <c r="AY36" s="4" t="s">
        <v>137</v>
      </c>
      <c r="AZ36" s="4" t="s">
        <v>258</v>
      </c>
      <c r="BA36" s="4">
        <v>11.25</v>
      </c>
      <c r="BB36" s="4">
        <v>0</v>
      </c>
      <c r="BC36" s="4">
        <v>0</v>
      </c>
      <c r="BD36" s="4" t="s">
        <v>91</v>
      </c>
      <c r="BE36" s="4">
        <v>1</v>
      </c>
      <c r="BF36" s="4" t="s">
        <v>94</v>
      </c>
      <c r="BG36" s="4">
        <v>4</v>
      </c>
      <c r="BH36" s="4" t="s">
        <v>137</v>
      </c>
      <c r="BI36" s="4" t="s">
        <v>258</v>
      </c>
      <c r="BJ36" s="4">
        <v>10.7</v>
      </c>
      <c r="BK36" s="4">
        <v>0</v>
      </c>
      <c r="BL36" s="4">
        <v>1</v>
      </c>
      <c r="BM36" s="4" t="s">
        <v>91</v>
      </c>
      <c r="BN36" s="4">
        <v>0</v>
      </c>
      <c r="BO36" s="4">
        <v>3</v>
      </c>
      <c r="BP36" s="4">
        <f t="shared" si="5"/>
        <v>3</v>
      </c>
      <c r="BQ36" s="8">
        <f t="shared" si="6"/>
        <v>10.9275</v>
      </c>
      <c r="BR36" s="4">
        <f t="shared" si="7"/>
        <v>0.75</v>
      </c>
      <c r="BS36" s="4">
        <f t="shared" si="3"/>
        <v>1.5</v>
      </c>
      <c r="BT36" s="9">
        <f t="shared" si="4"/>
        <v>10.1775</v>
      </c>
      <c r="BU36" s="1" t="s">
        <v>95</v>
      </c>
      <c r="BV36" s="1" t="s">
        <v>315</v>
      </c>
      <c r="BW36" s="1"/>
      <c r="BX36" s="1"/>
      <c r="BY36" s="1" t="s">
        <v>505</v>
      </c>
      <c r="BZ36" s="1" t="s">
        <v>97</v>
      </c>
      <c r="CA36" s="1"/>
    </row>
    <row r="37" spans="1:79">
      <c r="A37" s="4">
        <v>36</v>
      </c>
      <c r="B37" s="4" t="s">
        <v>464</v>
      </c>
      <c r="C37" s="4">
        <v>5836727</v>
      </c>
      <c r="D37" s="4" t="s">
        <v>465</v>
      </c>
      <c r="E37" s="4" t="s">
        <v>284</v>
      </c>
      <c r="F37" s="4" t="s">
        <v>465</v>
      </c>
      <c r="G37" s="4" t="s">
        <v>466</v>
      </c>
      <c r="H37" s="4" t="s">
        <v>261</v>
      </c>
      <c r="I37" s="4" t="s">
        <v>77</v>
      </c>
      <c r="J37" s="4" t="s">
        <v>78</v>
      </c>
      <c r="K37" s="4" t="s">
        <v>467</v>
      </c>
      <c r="L37" s="4" t="s">
        <v>80</v>
      </c>
      <c r="M37" s="4" t="s">
        <v>262</v>
      </c>
      <c r="N37" s="4" t="s">
        <v>468</v>
      </c>
      <c r="O37" s="4">
        <v>6020</v>
      </c>
      <c r="P37" s="4">
        <v>40063194</v>
      </c>
      <c r="Q37" s="4" t="s">
        <v>469</v>
      </c>
      <c r="R37" s="4">
        <v>1997</v>
      </c>
      <c r="S37" s="4" t="s">
        <v>83</v>
      </c>
      <c r="T37" s="4">
        <v>2002</v>
      </c>
      <c r="U37" s="4">
        <v>1</v>
      </c>
      <c r="V37" s="4" t="s">
        <v>84</v>
      </c>
      <c r="W37" s="4">
        <v>0</v>
      </c>
      <c r="X37" s="4">
        <v>0</v>
      </c>
      <c r="Y37" s="4" t="s">
        <v>137</v>
      </c>
      <c r="Z37" s="4" t="s">
        <v>86</v>
      </c>
      <c r="AA37" s="4" t="s">
        <v>87</v>
      </c>
      <c r="AB37" s="4">
        <v>2002</v>
      </c>
      <c r="AC37" s="4" t="s">
        <v>470</v>
      </c>
      <c r="AD37" s="4">
        <v>0</v>
      </c>
      <c r="AE37" s="4" t="s">
        <v>197</v>
      </c>
      <c r="AF37" s="4">
        <v>1</v>
      </c>
      <c r="AG37" s="4" t="s">
        <v>137</v>
      </c>
      <c r="AH37" s="4" t="s">
        <v>90</v>
      </c>
      <c r="AI37" s="4">
        <v>10.6</v>
      </c>
      <c r="AJ37" s="4">
        <v>0</v>
      </c>
      <c r="AK37" s="4">
        <v>0</v>
      </c>
      <c r="AL37" s="4" t="s">
        <v>91</v>
      </c>
      <c r="AM37" s="4">
        <v>0</v>
      </c>
      <c r="AN37" s="4" t="s">
        <v>312</v>
      </c>
      <c r="AO37" s="4">
        <v>2</v>
      </c>
      <c r="AP37" s="4" t="s">
        <v>137</v>
      </c>
      <c r="AQ37" s="4" t="s">
        <v>90</v>
      </c>
      <c r="AR37" s="4">
        <v>10.46</v>
      </c>
      <c r="AS37" s="4">
        <v>0</v>
      </c>
      <c r="AT37" s="4">
        <v>1</v>
      </c>
      <c r="AU37" s="4" t="s">
        <v>91</v>
      </c>
      <c r="AV37" s="4">
        <v>0</v>
      </c>
      <c r="AW37" s="4" t="s">
        <v>445</v>
      </c>
      <c r="AX37" s="4">
        <v>3</v>
      </c>
      <c r="AY37" s="4" t="s">
        <v>137</v>
      </c>
      <c r="AZ37" s="4" t="s">
        <v>90</v>
      </c>
      <c r="BA37" s="4">
        <v>9.91</v>
      </c>
      <c r="BB37" s="4">
        <v>0</v>
      </c>
      <c r="BC37" s="4">
        <v>0</v>
      </c>
      <c r="BD37" s="4" t="s">
        <v>91</v>
      </c>
      <c r="BE37" s="4">
        <v>1</v>
      </c>
      <c r="BF37" s="4" t="s">
        <v>89</v>
      </c>
      <c r="BG37" s="4">
        <v>4</v>
      </c>
      <c r="BH37" s="4" t="s">
        <v>137</v>
      </c>
      <c r="BI37" s="4" t="s">
        <v>90</v>
      </c>
      <c r="BJ37" s="4">
        <v>10.220000000000001</v>
      </c>
      <c r="BK37" s="4">
        <v>0</v>
      </c>
      <c r="BL37" s="4">
        <v>0</v>
      </c>
      <c r="BM37" s="4" t="s">
        <v>91</v>
      </c>
      <c r="BN37" s="4">
        <v>0</v>
      </c>
      <c r="BO37" s="4">
        <v>1</v>
      </c>
      <c r="BP37" s="4">
        <f t="shared" si="5"/>
        <v>1</v>
      </c>
      <c r="BQ37" s="8">
        <f t="shared" si="6"/>
        <v>10.297500000000001</v>
      </c>
      <c r="BR37" s="4">
        <f t="shared" si="7"/>
        <v>0.25</v>
      </c>
      <c r="BS37" s="4">
        <f t="shared" si="3"/>
        <v>0.5</v>
      </c>
      <c r="BT37" s="9">
        <f t="shared" si="4"/>
        <v>10.047500000000001</v>
      </c>
      <c r="BU37" s="1" t="s">
        <v>95</v>
      </c>
      <c r="BV37" s="1" t="s">
        <v>123</v>
      </c>
      <c r="BW37" s="1"/>
      <c r="BX37" s="1"/>
      <c r="BY37" s="1" t="s">
        <v>471</v>
      </c>
      <c r="BZ37" s="1" t="s">
        <v>97</v>
      </c>
      <c r="CA37" s="1"/>
    </row>
    <row r="38" spans="1:79">
      <c r="A38" s="4">
        <v>37</v>
      </c>
      <c r="B38" s="4" t="s">
        <v>124</v>
      </c>
      <c r="C38" s="4">
        <v>13618778</v>
      </c>
      <c r="D38" s="4" t="s">
        <v>125</v>
      </c>
      <c r="E38" s="4" t="s">
        <v>126</v>
      </c>
      <c r="F38" s="4"/>
      <c r="G38" s="4" t="s">
        <v>127</v>
      </c>
      <c r="H38" s="4" t="s">
        <v>128</v>
      </c>
      <c r="I38" s="4" t="s">
        <v>77</v>
      </c>
      <c r="J38" s="4" t="s">
        <v>78</v>
      </c>
      <c r="K38" s="4" t="s">
        <v>129</v>
      </c>
      <c r="L38" s="4" t="s">
        <v>80</v>
      </c>
      <c r="M38" s="4" t="s">
        <v>130</v>
      </c>
      <c r="N38" s="4" t="s">
        <v>131</v>
      </c>
      <c r="O38" s="4">
        <v>7170</v>
      </c>
      <c r="P38" s="4">
        <v>90493399</v>
      </c>
      <c r="Q38" s="4" t="s">
        <v>132</v>
      </c>
      <c r="R38" s="4">
        <v>2013</v>
      </c>
      <c r="S38" s="4" t="s">
        <v>83</v>
      </c>
      <c r="T38" s="4">
        <v>2016</v>
      </c>
      <c r="U38" s="4">
        <v>0</v>
      </c>
      <c r="V38" s="4" t="s">
        <v>84</v>
      </c>
      <c r="W38" s="4">
        <v>0</v>
      </c>
      <c r="X38" s="4">
        <v>0</v>
      </c>
      <c r="Y38" s="4" t="s">
        <v>85</v>
      </c>
      <c r="Z38" s="4" t="s">
        <v>86</v>
      </c>
      <c r="AA38" s="4" t="s">
        <v>100</v>
      </c>
      <c r="AB38" s="4">
        <v>2016</v>
      </c>
      <c r="AC38" s="4" t="s">
        <v>133</v>
      </c>
      <c r="AD38" s="4">
        <v>0</v>
      </c>
      <c r="AE38" s="4" t="s">
        <v>101</v>
      </c>
      <c r="AF38" s="4">
        <v>1</v>
      </c>
      <c r="AG38" s="4" t="s">
        <v>85</v>
      </c>
      <c r="AH38" s="4" t="s">
        <v>134</v>
      </c>
      <c r="AI38" s="4">
        <v>11.5</v>
      </c>
      <c r="AJ38" s="4">
        <v>0</v>
      </c>
      <c r="AK38" s="4">
        <v>0</v>
      </c>
      <c r="AL38" s="4" t="s">
        <v>91</v>
      </c>
      <c r="AM38" s="4">
        <v>1</v>
      </c>
      <c r="AN38" s="4" t="s">
        <v>102</v>
      </c>
      <c r="AO38" s="4">
        <v>2</v>
      </c>
      <c r="AP38" s="4" t="s">
        <v>85</v>
      </c>
      <c r="AQ38" s="4" t="s">
        <v>134</v>
      </c>
      <c r="AR38" s="4">
        <v>10.9</v>
      </c>
      <c r="AS38" s="4">
        <v>0</v>
      </c>
      <c r="AT38" s="4">
        <v>0</v>
      </c>
      <c r="AU38" s="4" t="s">
        <v>91</v>
      </c>
      <c r="AV38" s="4">
        <v>1</v>
      </c>
      <c r="AW38" s="4" t="s">
        <v>103</v>
      </c>
      <c r="AX38" s="4">
        <v>3</v>
      </c>
      <c r="AY38" s="4" t="s">
        <v>85</v>
      </c>
      <c r="AZ38" s="4" t="s">
        <v>134</v>
      </c>
      <c r="BA38" s="4">
        <v>12.18</v>
      </c>
      <c r="BB38" s="4">
        <v>0</v>
      </c>
      <c r="BC38" s="4">
        <v>0</v>
      </c>
      <c r="BD38" s="4" t="s">
        <v>115</v>
      </c>
      <c r="BE38" s="4">
        <v>1</v>
      </c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>
        <f>SUM(T38-R38)-3</f>
        <v>0</v>
      </c>
      <c r="BQ38" s="8">
        <f>SUM(BA38+AR38+AI38)/3</f>
        <v>11.526666666666666</v>
      </c>
      <c r="BR38" s="4">
        <f>SUM(BE38+AM38+AV38)*0.25</f>
        <v>0.75</v>
      </c>
      <c r="BS38" s="4">
        <f t="shared" si="3"/>
        <v>0</v>
      </c>
      <c r="BT38" s="9">
        <f t="shared" si="4"/>
        <v>12.276666666666666</v>
      </c>
      <c r="BU38" s="3" t="s">
        <v>95</v>
      </c>
      <c r="BV38" s="3" t="s">
        <v>123</v>
      </c>
      <c r="BW38" s="3"/>
      <c r="BX38" s="3"/>
      <c r="BY38" s="3" t="s">
        <v>135</v>
      </c>
      <c r="BZ38" s="3" t="s">
        <v>97</v>
      </c>
      <c r="CA38" s="3"/>
    </row>
    <row r="39" spans="1:79">
      <c r="A39" s="4">
        <v>38</v>
      </c>
      <c r="B39" s="4" t="s">
        <v>472</v>
      </c>
      <c r="C39" s="4">
        <v>9422925</v>
      </c>
      <c r="D39" s="4" t="s">
        <v>473</v>
      </c>
      <c r="E39" s="4" t="s">
        <v>474</v>
      </c>
      <c r="F39" s="4"/>
      <c r="G39" s="4" t="s">
        <v>475</v>
      </c>
      <c r="H39" s="4" t="s">
        <v>330</v>
      </c>
      <c r="I39" s="4" t="s">
        <v>77</v>
      </c>
      <c r="J39" s="4" t="s">
        <v>98</v>
      </c>
      <c r="K39" s="4" t="s">
        <v>476</v>
      </c>
      <c r="L39" s="4" t="s">
        <v>80</v>
      </c>
      <c r="M39" s="4" t="s">
        <v>168</v>
      </c>
      <c r="N39" s="4" t="s">
        <v>477</v>
      </c>
      <c r="O39" s="4">
        <v>5122</v>
      </c>
      <c r="P39" s="4">
        <v>29232805</v>
      </c>
      <c r="Q39" s="4" t="s">
        <v>333</v>
      </c>
      <c r="R39" s="4">
        <v>2012</v>
      </c>
      <c r="S39" s="4" t="s">
        <v>83</v>
      </c>
      <c r="T39" s="4">
        <v>2016</v>
      </c>
      <c r="U39" s="4">
        <v>0</v>
      </c>
      <c r="V39" s="4" t="s">
        <v>84</v>
      </c>
      <c r="W39" s="4">
        <v>0</v>
      </c>
      <c r="X39" s="4">
        <v>0</v>
      </c>
      <c r="Y39" s="4" t="s">
        <v>137</v>
      </c>
      <c r="Z39" s="4" t="s">
        <v>86</v>
      </c>
      <c r="AA39" s="4" t="s">
        <v>100</v>
      </c>
      <c r="AB39" s="4">
        <v>2016</v>
      </c>
      <c r="AC39" s="4"/>
      <c r="AD39" s="4">
        <v>0</v>
      </c>
      <c r="AE39" s="4" t="s">
        <v>101</v>
      </c>
      <c r="AF39" s="4">
        <v>1</v>
      </c>
      <c r="AG39" s="4" t="s">
        <v>137</v>
      </c>
      <c r="AH39" s="4" t="s">
        <v>478</v>
      </c>
      <c r="AI39" s="4">
        <v>10.31</v>
      </c>
      <c r="AJ39" s="4">
        <v>0</v>
      </c>
      <c r="AK39" s="4">
        <v>0</v>
      </c>
      <c r="AL39" s="4" t="s">
        <v>91</v>
      </c>
      <c r="AM39" s="4">
        <v>0</v>
      </c>
      <c r="AN39" s="4" t="s">
        <v>102</v>
      </c>
      <c r="AO39" s="4">
        <v>2</v>
      </c>
      <c r="AP39" s="4" t="s">
        <v>137</v>
      </c>
      <c r="AQ39" s="4" t="s">
        <v>478</v>
      </c>
      <c r="AR39" s="4">
        <v>11.69</v>
      </c>
      <c r="AS39" s="4">
        <v>0</v>
      </c>
      <c r="AT39" s="4">
        <v>0</v>
      </c>
      <c r="AU39" s="4" t="s">
        <v>91</v>
      </c>
      <c r="AV39" s="4">
        <v>1</v>
      </c>
      <c r="AW39" s="4" t="s">
        <v>103</v>
      </c>
      <c r="AX39" s="4">
        <v>3</v>
      </c>
      <c r="AY39" s="4" t="s">
        <v>137</v>
      </c>
      <c r="AZ39" s="4" t="s">
        <v>478</v>
      </c>
      <c r="BA39" s="4">
        <v>14.78</v>
      </c>
      <c r="BB39" s="4">
        <v>0</v>
      </c>
      <c r="BC39" s="4">
        <v>0</v>
      </c>
      <c r="BD39" s="4" t="s">
        <v>343</v>
      </c>
      <c r="BE39" s="4">
        <v>1</v>
      </c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>
        <f>SUM(T39-R39)-3</f>
        <v>1</v>
      </c>
      <c r="BQ39" s="8">
        <f>SUM(BA39+AR39+AI39)/3</f>
        <v>12.26</v>
      </c>
      <c r="BR39" s="4">
        <f>SUM(BE39+AM39+AV39)*0.25</f>
        <v>0.5</v>
      </c>
      <c r="BS39" s="4">
        <f t="shared" si="3"/>
        <v>0.5</v>
      </c>
      <c r="BT39" s="9">
        <f t="shared" si="4"/>
        <v>12.26</v>
      </c>
      <c r="BU39" s="3" t="s">
        <v>95</v>
      </c>
      <c r="BV39" s="3"/>
      <c r="BW39" s="3"/>
      <c r="BX39" s="3"/>
      <c r="BY39" s="3" t="s">
        <v>479</v>
      </c>
      <c r="BZ39" s="3" t="s">
        <v>97</v>
      </c>
      <c r="CA39" s="3"/>
    </row>
    <row r="40" spans="1:79">
      <c r="A40" s="4">
        <v>39</v>
      </c>
      <c r="B40" s="4" t="s">
        <v>480</v>
      </c>
      <c r="C40" s="4">
        <v>6578850</v>
      </c>
      <c r="D40" s="4" t="s">
        <v>481</v>
      </c>
      <c r="E40" s="4" t="s">
        <v>482</v>
      </c>
      <c r="F40" s="4" t="s">
        <v>481</v>
      </c>
      <c r="G40" s="4" t="s">
        <v>483</v>
      </c>
      <c r="H40" s="4" t="s">
        <v>484</v>
      </c>
      <c r="I40" s="4" t="s">
        <v>77</v>
      </c>
      <c r="J40" s="4" t="s">
        <v>78</v>
      </c>
      <c r="K40" s="4" t="s">
        <v>485</v>
      </c>
      <c r="L40" s="4" t="s">
        <v>80</v>
      </c>
      <c r="M40" s="4" t="s">
        <v>205</v>
      </c>
      <c r="N40" s="4" t="s">
        <v>484</v>
      </c>
      <c r="O40" s="4">
        <v>3240</v>
      </c>
      <c r="P40" s="4">
        <v>20604411</v>
      </c>
      <c r="Q40" s="4" t="s">
        <v>486</v>
      </c>
      <c r="R40" s="4">
        <v>2013</v>
      </c>
      <c r="S40" s="4" t="s">
        <v>83</v>
      </c>
      <c r="T40" s="4">
        <v>2016</v>
      </c>
      <c r="U40" s="4">
        <v>0</v>
      </c>
      <c r="V40" s="4" t="s">
        <v>84</v>
      </c>
      <c r="W40" s="4">
        <v>0</v>
      </c>
      <c r="X40" s="4">
        <v>3</v>
      </c>
      <c r="Y40" s="4" t="s">
        <v>137</v>
      </c>
      <c r="Z40" s="4" t="s">
        <v>86</v>
      </c>
      <c r="AA40" s="4" t="s">
        <v>100</v>
      </c>
      <c r="AB40" s="4">
        <v>2016</v>
      </c>
      <c r="AC40" s="4"/>
      <c r="AD40" s="4">
        <v>1</v>
      </c>
      <c r="AE40" s="4" t="s">
        <v>101</v>
      </c>
      <c r="AF40" s="4">
        <v>1</v>
      </c>
      <c r="AG40" s="4" t="s">
        <v>137</v>
      </c>
      <c r="AH40" s="4" t="s">
        <v>487</v>
      </c>
      <c r="AI40" s="4">
        <v>10.11</v>
      </c>
      <c r="AJ40" s="4">
        <v>0</v>
      </c>
      <c r="AK40" s="4">
        <v>0</v>
      </c>
      <c r="AL40" s="4" t="s">
        <v>91</v>
      </c>
      <c r="AM40" s="4">
        <v>1</v>
      </c>
      <c r="AN40" s="4" t="s">
        <v>102</v>
      </c>
      <c r="AO40" s="4">
        <v>2</v>
      </c>
      <c r="AP40" s="4" t="s">
        <v>137</v>
      </c>
      <c r="AQ40" s="4" t="s">
        <v>487</v>
      </c>
      <c r="AR40" s="4">
        <v>11.61</v>
      </c>
      <c r="AS40" s="4">
        <v>0</v>
      </c>
      <c r="AT40" s="4">
        <v>0</v>
      </c>
      <c r="AU40" s="4" t="s">
        <v>91</v>
      </c>
      <c r="AV40" s="4">
        <v>1</v>
      </c>
      <c r="AW40" s="4" t="s">
        <v>103</v>
      </c>
      <c r="AX40" s="4">
        <v>3</v>
      </c>
      <c r="AY40" s="4" t="s">
        <v>137</v>
      </c>
      <c r="AZ40" s="4" t="s">
        <v>487</v>
      </c>
      <c r="BA40" s="4">
        <v>11.86</v>
      </c>
      <c r="BB40" s="4">
        <v>0</v>
      </c>
      <c r="BC40" s="4">
        <v>0</v>
      </c>
      <c r="BD40" s="4" t="s">
        <v>91</v>
      </c>
      <c r="BE40" s="4">
        <v>1</v>
      </c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>
        <f>SUM(T40-R40)-3</f>
        <v>0</v>
      </c>
      <c r="BQ40" s="8">
        <f>SUM(BA40+AR40+AI40)/3</f>
        <v>11.193333333333333</v>
      </c>
      <c r="BR40" s="4">
        <f>SUM(BE40+AM40+AV40)*0.25</f>
        <v>0.75</v>
      </c>
      <c r="BS40" s="4">
        <f t="shared" si="3"/>
        <v>0</v>
      </c>
      <c r="BT40" s="9">
        <f t="shared" si="4"/>
        <v>11.943333333333333</v>
      </c>
      <c r="BU40" s="3" t="s">
        <v>95</v>
      </c>
      <c r="BV40" s="3"/>
      <c r="BW40" s="3"/>
      <c r="BX40" s="3"/>
      <c r="BY40" s="3" t="s">
        <v>488</v>
      </c>
      <c r="BZ40" s="3" t="s">
        <v>97</v>
      </c>
      <c r="CA40" s="3"/>
    </row>
    <row r="41" spans="1:79">
      <c r="A41" s="4">
        <v>40</v>
      </c>
      <c r="B41" s="4" t="s">
        <v>272</v>
      </c>
      <c r="C41" s="4">
        <v>9410217</v>
      </c>
      <c r="D41" s="4" t="s">
        <v>273</v>
      </c>
      <c r="E41" s="4" t="s">
        <v>274</v>
      </c>
      <c r="F41" s="4"/>
      <c r="G41" s="4" t="s">
        <v>275</v>
      </c>
      <c r="H41" s="4" t="s">
        <v>276</v>
      </c>
      <c r="I41" s="4" t="s">
        <v>77</v>
      </c>
      <c r="J41" s="4" t="s">
        <v>78</v>
      </c>
      <c r="K41" s="4" t="s">
        <v>277</v>
      </c>
      <c r="L41" s="4" t="s">
        <v>80</v>
      </c>
      <c r="M41" s="4" t="s">
        <v>168</v>
      </c>
      <c r="N41" s="4" t="s">
        <v>278</v>
      </c>
      <c r="O41" s="4">
        <v>5130</v>
      </c>
      <c r="P41" s="4">
        <v>27568163</v>
      </c>
      <c r="Q41" s="4" t="s">
        <v>279</v>
      </c>
      <c r="R41" s="4">
        <v>2010</v>
      </c>
      <c r="S41" s="4" t="s">
        <v>83</v>
      </c>
      <c r="T41" s="4">
        <v>2013</v>
      </c>
      <c r="U41" s="4">
        <v>0</v>
      </c>
      <c r="V41" s="4" t="s">
        <v>84</v>
      </c>
      <c r="W41" s="4">
        <v>0</v>
      </c>
      <c r="X41" s="4">
        <v>0</v>
      </c>
      <c r="Y41" s="4" t="s">
        <v>137</v>
      </c>
      <c r="Z41" s="4" t="s">
        <v>86</v>
      </c>
      <c r="AA41" s="4" t="s">
        <v>100</v>
      </c>
      <c r="AB41" s="4">
        <v>2013</v>
      </c>
      <c r="AC41" s="4"/>
      <c r="AD41" s="4">
        <v>0</v>
      </c>
      <c r="AE41" s="4" t="s">
        <v>140</v>
      </c>
      <c r="AF41" s="4">
        <v>1</v>
      </c>
      <c r="AG41" s="4" t="s">
        <v>137</v>
      </c>
      <c r="AH41" s="4" t="s">
        <v>280</v>
      </c>
      <c r="AI41" s="4">
        <v>10.89</v>
      </c>
      <c r="AJ41" s="4">
        <v>0</v>
      </c>
      <c r="AK41" s="4">
        <v>0</v>
      </c>
      <c r="AL41" s="4" t="s">
        <v>91</v>
      </c>
      <c r="AM41" s="4">
        <v>0</v>
      </c>
      <c r="AN41" s="4" t="s">
        <v>233</v>
      </c>
      <c r="AO41" s="4">
        <v>2</v>
      </c>
      <c r="AP41" s="4" t="s">
        <v>137</v>
      </c>
      <c r="AQ41" s="4" t="s">
        <v>280</v>
      </c>
      <c r="AR41" s="4">
        <v>10.91</v>
      </c>
      <c r="AS41" s="4">
        <v>0</v>
      </c>
      <c r="AT41" s="4">
        <v>0</v>
      </c>
      <c r="AU41" s="4" t="s">
        <v>91</v>
      </c>
      <c r="AV41" s="4">
        <v>1</v>
      </c>
      <c r="AW41" s="4" t="s">
        <v>113</v>
      </c>
      <c r="AX41" s="4">
        <v>3</v>
      </c>
      <c r="AY41" s="4" t="s">
        <v>137</v>
      </c>
      <c r="AZ41" s="4" t="s">
        <v>280</v>
      </c>
      <c r="BA41" s="4">
        <v>12.23</v>
      </c>
      <c r="BB41" s="4">
        <v>0</v>
      </c>
      <c r="BC41" s="4">
        <v>0</v>
      </c>
      <c r="BD41" s="4" t="s">
        <v>115</v>
      </c>
      <c r="BE41" s="4">
        <v>1</v>
      </c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>
        <f>SUM(T41-R41)-3</f>
        <v>0</v>
      </c>
      <c r="BQ41" s="8">
        <f>SUM(BA41+AR41+AI41)/3</f>
        <v>11.343333333333334</v>
      </c>
      <c r="BR41" s="4">
        <f>SUM(BE41+AM41+AV41)*0.25</f>
        <v>0.5</v>
      </c>
      <c r="BS41" s="4">
        <f t="shared" si="3"/>
        <v>0</v>
      </c>
      <c r="BT41" s="9">
        <f t="shared" si="4"/>
        <v>11.843333333333334</v>
      </c>
      <c r="BU41" s="3" t="s">
        <v>95</v>
      </c>
      <c r="BV41" s="3" t="s">
        <v>123</v>
      </c>
      <c r="BW41" s="3"/>
      <c r="BX41" s="3"/>
      <c r="BY41" s="3" t="s">
        <v>281</v>
      </c>
      <c r="BZ41" s="3" t="s">
        <v>97</v>
      </c>
      <c r="CA4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Dell</cp:lastModifiedBy>
  <dcterms:created xsi:type="dcterms:W3CDTF">2016-08-02T10:13:38Z</dcterms:created>
  <dcterms:modified xsi:type="dcterms:W3CDTF">2016-08-18T13:13:26Z</dcterms:modified>
</cp:coreProperties>
</file>